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<sst xmlns="http://schemas.openxmlformats.org/spreadsheetml/2006/main" count="77" uniqueCount="77">
  <si>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код бюджетной</t>
  </si>
  <si>
    <t>ИСТОЧНИК ДОХОДОВ</t>
  </si>
  <si>
    <t>классификации</t>
  </si>
  <si>
    <t>1 00 00000 00 0000 000</t>
  </si>
  <si>
    <t>1 01 00000 00 0000 000</t>
  </si>
  <si>
    <t>НАЛОГ НА ПРИБЫЛЬ, ДОХОДЫ</t>
  </si>
  <si>
    <t>1 01 02000 01 0000 110</t>
  </si>
  <si>
    <t>1 06 01030 10 0000 110</t>
  </si>
  <si>
    <t>1 11 00000 00 0000 000</t>
  </si>
  <si>
    <t>1 14 00000 00 0000 000</t>
  </si>
  <si>
    <t>2 02 00000 00 0000 000</t>
  </si>
  <si>
    <t>1 06 06000 00 0000 110</t>
  </si>
  <si>
    <t>ДОХОДЫ ОТ ИСПОЛЬЗОВАНИЯ ИМУЩЕСТВА,НАХОДЯЩЕГОСЯ В ГОСУДАРСТВЕННОЙ И МУНИЦИПАЛЬНОЙ СОБСТВЕННОСТИ</t>
  </si>
  <si>
    <t xml:space="preserve">1 11 09045 10 0000 120 </t>
  </si>
  <si>
    <t>ВСЕГО</t>
  </si>
  <si>
    <t>ДОХОДЫ ОТ ПРОДАЖИ МАТЕРИАЛЬНЫХ И НЕМАТЕРИАЛЬНЫХ АКТИВОВ</t>
  </si>
  <si>
    <t>1 03 02000 01 0000 110</t>
  </si>
  <si>
    <t>к решению Совета депутатов</t>
  </si>
  <si>
    <t>муниципального образования</t>
  </si>
  <si>
    <t xml:space="preserve">Колчановское сельское </t>
  </si>
  <si>
    <t>поселение Волховского</t>
  </si>
  <si>
    <t>Ленинградской области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</si>
  <si>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</si>
  <si>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</si>
  <si>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</si>
  <si>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муниципального района </t>
  </si>
  <si>
    <t>Приложение №2</t>
  </si>
  <si>
    <t>НАЛОГОВЫЕ И НЕНАЛОГОВЫЕ ДОХОДЫ</t>
  </si>
  <si>
    <t>Налог на доходы физических лиц</t>
  </si>
  <si>
    <t>Земельный налог</t>
  </si>
  <si>
    <t>БЕЗВОЗМЕЗДНЫЕ ПОСТУПЛЕНИЯ ОТ ДРУГИХ БЮДЖЕТОВ БЮДЖЕТНОЙ СИСТЕМЫ РОССИЙСКОЙ ФЕДЕРАЦИИ</t>
  </si>
  <si>
    <t>1 14 02053 10 0000 410</t>
  </si>
  <si>
    <t>Налог на имущество физических лиц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</si>
  <si>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</si>
  <si>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</si>
  <si>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Дотация бюджетам сельских поселений на выравнивание бюджетной обеспеченности (областной фонд финансовой поддержки)</t>
  </si>
  <si>
    <t>Дотация бюджетам сельских поселений на выравнивание бюджетной обеспеченности (районный фонд финансовой поддержки)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</si>
  <si>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</si>
  <si>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</si>
  <si>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</si>
  <si>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1 06 00000 00 0000 000</t>
  </si>
  <si>
    <t>НАЛОГИ НА ИМУЩЕСТВО</t>
  </si>
  <si>
    <t>2 02 35 118 10 0000 150</t>
  </si>
  <si>
    <t xml:space="preserve">1 11 05075 10 0000 120 </t>
  </si>
  <si>
    <t>Доходы от сдачи в аренду имущества, составляющего казну сельских поселений (за исключением земельных участков)</t>
  </si>
  <si>
    <t>Сумма (тыс.рублей)</t>
  </si>
  <si>
    <t>Прогнозируемые поступления доходов бюджета муниципального образования Колчановское сельское поселение на 2020 год и плановый период 2021 и 2022 годов</t>
  </si>
  <si>
    <t>2020 год</t>
  </si>
  <si>
    <t>2021 год</t>
  </si>
  <si>
    <t>2022 год</t>
  </si>
  <si>
    <t>от 12.12.2019 года №22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</si>
  <si>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</si>
  <si>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2.02.20 216.10.0000.150</t>
  </si>
  <si>
    <t>2 02 29 999 10 0000 150</t>
  </si>
  <si>
    <t>Прочие субсидии бюджетам сельских поселений</t>
  </si>
  <si>
    <t>на приобретение автономных источников электроснабжения (дизель - генераторов) для резервного энергоснабжения объектов жизнеобеспечнния населенных пунктов Ленинградской облатси</t>
  </si>
  <si>
    <t>на реализацию областного закона №147-оз «О старостах сельских населенных пунктов ЛО и содействии участию населения в осуществлении местного самоуправления в иных формах на частях территорий муниципальных образований ЛО»</t>
  </si>
  <si>
    <t>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</si>
  <si>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на обеспечение выплат стимулирующего характера работникам муниципальных учреждений культуры </t>
  </si>
  <si>
    <t>2 02 30 024 10 0000 150</t>
  </si>
  <si>
    <t>Субвенции бюджетам сельских поселений на выполнение передаваемых полномочий субъектов РФ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</si>
  <si>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</si>
  <si>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</si>
  <si>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Прочие межбюджетные трансферты, передаваемые бюджетам сельских поселений</t>
  </si>
  <si>
    <t>2 02 49 999 10 0000 150</t>
  </si>
  <si>
    <t xml:space="preserve">на реализацию мероприятий в сфере энергосбережения и повышения энергетической эффективности городских и сельских поселений  Волховского муниципального района </t>
  </si>
  <si>
    <t>на организауию и проведение мероприятий в сфере культуры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</si>
  <si>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</si>
  <si>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от  23  .01.2020 года №01</t>
  </si>
  <si>
    <t>1 13 00000 00 0000 000</t>
  </si>
  <si>
    <t>1 13 02 995 10 0000 130</t>
  </si>
  <si>
    <t>Прочие доходы от компнсации затрат бюджетов сельских поселений</t>
  </si>
  <si>
    <t>ДОХОДЫ ОТ ОКАЗАНИЯ ПЛАТНЫХ УСЛУГ (РАБОТ) И КОМПЕНСАЦИИ ЗАТРАТ ГОСУДАРСТВА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</si>
  <si>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</si>
  <si>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2 02 16001 10 0000 150</t>
  </si>
  <si>
    <t>Дотация бюджетам сельских поселений на выравнивание бюджетной обеспеченности из бюджетов муниципальных районов</t>
  </si>
  <si>
    <t>от  19  02.2020 года №06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</si>
</sst>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172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top" wrapText="1"/>
    </xf>
    <xf numFmtId="172" fontId="7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top" wrapText="1"/>
    </xf>
    <xf numFmtId="172" fontId="8" fillId="0" borderId="16" xfId="0" applyNumberFormat="1" applyFont="1" applyBorder="1" applyAlignment="1">
      <alignment horizontal="center" vertical="center"/>
    </xf>
    <xf numFmtId="0" fontId="8" fillId="33" borderId="16" xfId="0" applyFont="1" applyFill="1" applyBorder="1" applyAlignment="1">
      <alignment vertical="top" wrapText="1"/>
    </xf>
    <xf numFmtId="172" fontId="8" fillId="33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vertical="top" wrapText="1"/>
    </xf>
    <xf numFmtId="172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0" xfId="0" applyFont="1" applyAlignment="1">
      <alignment wrapText="1"/>
    </xf>
    <xf numFmtId="172" fontId="8" fillId="0" borderId="13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top" wrapText="1"/>
    </xf>
    <xf numFmtId="0" fontId="8" fillId="33" borderId="20" xfId="0" applyFont="1" applyFill="1" applyBorder="1" applyAlignment="1">
      <alignment vertical="top" wrapText="1"/>
    </xf>
    <xf numFmtId="0" fontId="8" fillId="0" borderId="20" xfId="0" applyNumberFormat="1" applyFont="1" applyFill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7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view="pageBreakPreview" zoomScale="60" zoomScaleNormal="75" zoomScalePageLayoutView="0" workbookViewId="0" topLeftCell="A3">
      <selection activeCell="A11" sqref="A11:E12"/>
    </sheetView>
  </sheetViews>
  <sheetFormatPr defaultColWidth="9.00390625" defaultRowHeight="12.75"/>
  <cols>
    <col min="1" max="1" width="39.00390625" style="0" customWidth="1"/>
    <col min="2" max="2" width="85.875" style="0" customWidth="1"/>
    <col min="3" max="3" width="17.125" style="0" customWidth="1"/>
    <col min="4" max="4" width="19.75390625" style="2" customWidth="1"/>
    <col min="5" max="5" width="17.75390625" style="0" customWidth="1"/>
  </cols>
  <sheetData>
    <row r="1" ht="16.5" customHeight="1">
      <c r="C1" t="s">
        <v>26</v>
      </c>
    </row>
    <row r="2" ht="16.5" customHeight="1">
      <c r="C2" t="s">
        <v>17</v>
      </c>
    </row>
    <row r="3" ht="16.5" customHeight="1">
      <c r="C3" t="s">
        <v>18</v>
      </c>
    </row>
    <row r="4" ht="16.5" customHeight="1">
      <c r="C4" t="s">
        <v>19</v>
      </c>
    </row>
    <row r="5" ht="16.5" customHeight="1">
      <c r="C5" t="s">
        <v>20</v>
      </c>
    </row>
    <row r="6" ht="16.5" customHeight="1">
      <c r="C6" t="s">
        <v>25</v>
      </c>
    </row>
    <row r="7" spans="1:3" ht="16.5" customHeight="1">
      <c r="A7" s="4"/>
      <c r="C7" t="s">
        <v>21</v>
      </c>
    </row>
    <row r="8" spans="1:4" ht="16.5" customHeight="1">
      <c r="A8" s="4"/>
      <c r="C8" s="52" t="s">
        <v>50</v>
      </c>
      <c r="D8" s="52"/>
    </row>
    <row r="9" spans="1:4" ht="16.5" customHeight="1">
      <c r="A9" s="4"/>
      <c r="C9" s="30" t="s">
        <v>68</v>
      </c>
      <c r="D9" s="30"/>
    </row>
    <row r="10" spans="1:3" ht="18.75" customHeight="1">
      <c r="A10" s="4"/>
      <c r="C10" t="s">
        <v>76</v>
      </c>
    </row>
    <row r="11" spans="1:5" ht="12.75" customHeight="1">
      <c r="A11" s="50" t="s">
        <v>46</v>
      </c>
      <c r="B11" s="50"/>
      <c r="C11" s="50"/>
      <c r="D11" s="50"/>
      <c r="E11" s="50"/>
    </row>
    <row r="12" spans="1:5" s="5" customFormat="1" ht="27" customHeight="1" thickBot="1">
      <c r="A12" s="51"/>
      <c r="B12" s="51"/>
      <c r="C12" s="51"/>
      <c r="D12" s="51"/>
      <c r="E12" s="51"/>
    </row>
    <row r="13" spans="1:5" s="6" customFormat="1" ht="20.25">
      <c r="A13" s="13" t="s">
        <v>0</v>
      </c>
      <c r="B13" s="14" t="s">
        <v>1</v>
      </c>
      <c r="C13" s="47" t="s">
        <v>45</v>
      </c>
      <c r="D13" s="48"/>
      <c r="E13" s="49"/>
    </row>
    <row r="14" spans="1:5" s="6" customFormat="1" ht="21" thickBot="1">
      <c r="A14" s="15" t="s">
        <v>2</v>
      </c>
      <c r="B14" s="16"/>
      <c r="C14" s="17" t="s">
        <v>47</v>
      </c>
      <c r="D14" s="17" t="s">
        <v>48</v>
      </c>
      <c r="E14" s="17" t="s">
        <v>49</v>
      </c>
    </row>
    <row r="15" spans="1:5" s="6" customFormat="1" ht="28.5" customHeight="1">
      <c r="A15" s="18" t="s">
        <v>3</v>
      </c>
      <c r="B15" s="33" t="s">
        <v>27</v>
      </c>
      <c r="C15" s="19">
        <f>C16+C18+C23+C29+C20+C27</f>
        <v>13432.3</v>
      </c>
      <c r="D15" s="19">
        <f>D16+D18+D23+D29+D20</f>
        <v>13808.9</v>
      </c>
      <c r="E15" s="19">
        <f>E16+E18+E23+E29+E20</f>
        <v>14233.5</v>
      </c>
    </row>
    <row r="16" spans="1:5" s="6" customFormat="1" ht="25.5" customHeight="1">
      <c r="A16" s="20" t="s">
        <v>4</v>
      </c>
      <c r="B16" s="34" t="s">
        <v>5</v>
      </c>
      <c r="C16" s="21">
        <f>C17</f>
        <v>3697.6</v>
      </c>
      <c r="D16" s="21">
        <f>D17</f>
        <v>3919.5</v>
      </c>
      <c r="E16" s="21">
        <f>E17</f>
        <v>4189.9</v>
      </c>
    </row>
    <row r="17" spans="1:5" s="6" customFormat="1" ht="26.25" customHeight="1">
      <c r="A17" s="22" t="s">
        <v>6</v>
      </c>
      <c r="B17" s="35" t="s">
        <v>28</v>
      </c>
      <c r="C17" s="23">
        <v>3697.6</v>
      </c>
      <c r="D17" s="23">
        <v>3919.5</v>
      </c>
      <c r="E17" s="23">
        <v>4189.9</v>
      </c>
    </row>
    <row r="18" spans="1:5" s="7" customFormat="1" ht="66.75" customHeight="1">
      <c r="A18" s="42" t="s">
        <v>22</v>
      </c>
      <c r="B18" s="36" t="s">
        <v>23</v>
      </c>
      <c r="C18" s="21">
        <f>C19</f>
        <v>2508</v>
      </c>
      <c r="D18" s="21">
        <f>D19</f>
        <v>2550.6</v>
      </c>
      <c r="E18" s="21">
        <f>E19</f>
        <v>2599.1</v>
      </c>
    </row>
    <row r="19" spans="1:5" s="6" customFormat="1" ht="42" customHeight="1">
      <c r="A19" s="43" t="s">
        <v>16</v>
      </c>
      <c r="B19" s="37" t="s">
        <v>24</v>
      </c>
      <c r="C19" s="23">
        <v>2508</v>
      </c>
      <c r="D19" s="23">
        <v>2550.6</v>
      </c>
      <c r="E19" s="23">
        <v>2599.1</v>
      </c>
    </row>
    <row r="20" spans="1:5" s="7" customFormat="1" ht="28.5" customHeight="1">
      <c r="A20" s="20" t="s">
        <v>40</v>
      </c>
      <c r="B20" s="34" t="s">
        <v>41</v>
      </c>
      <c r="C20" s="21">
        <f>SUM(C21:C22)</f>
        <v>4780</v>
      </c>
      <c r="D20" s="21">
        <f>SUM(D21:D22)</f>
        <v>4928.6</v>
      </c>
      <c r="E20" s="21">
        <f>SUM(E21:E22)</f>
        <v>4990.8</v>
      </c>
    </row>
    <row r="21" spans="1:19" s="9" customFormat="1" ht="63.75" customHeight="1">
      <c r="A21" s="24" t="s">
        <v>7</v>
      </c>
      <c r="B21" s="38" t="s">
        <v>32</v>
      </c>
      <c r="C21" s="25">
        <v>414</v>
      </c>
      <c r="D21" s="25">
        <v>430.6</v>
      </c>
      <c r="E21" s="25">
        <v>447.8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s="9" customFormat="1" ht="30" customHeight="1">
      <c r="A22" s="24" t="s">
        <v>11</v>
      </c>
      <c r="B22" s="38" t="s">
        <v>29</v>
      </c>
      <c r="C22" s="25">
        <v>4366</v>
      </c>
      <c r="D22" s="25">
        <v>4498</v>
      </c>
      <c r="E22" s="25">
        <v>4543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5" s="6" customFormat="1" ht="62.25" customHeight="1">
      <c r="A23" s="20" t="s">
        <v>8</v>
      </c>
      <c r="B23" s="34" t="s">
        <v>12</v>
      </c>
      <c r="C23" s="21">
        <f>SUM(C24:C26)</f>
        <v>2365.5</v>
      </c>
      <c r="D23" s="21">
        <f>SUM(D24:D26)</f>
        <v>2410.2</v>
      </c>
      <c r="E23" s="21">
        <f>SUM(E24:E26)</f>
        <v>2453.7</v>
      </c>
    </row>
    <row r="24" spans="1:5" s="6" customFormat="1" ht="113.25" customHeight="1">
      <c r="A24" s="22" t="s">
        <v>38</v>
      </c>
      <c r="B24" s="35" t="s">
        <v>39</v>
      </c>
      <c r="C24" s="23">
        <v>6</v>
      </c>
      <c r="D24" s="25">
        <v>5.9</v>
      </c>
      <c r="E24" s="23">
        <v>0</v>
      </c>
    </row>
    <row r="25" spans="1:5" s="10" customFormat="1" ht="70.5" customHeight="1">
      <c r="A25" s="44" t="s">
        <v>43</v>
      </c>
      <c r="B25" s="39" t="s">
        <v>44</v>
      </c>
      <c r="C25" s="26">
        <v>1804.5</v>
      </c>
      <c r="D25" s="26">
        <v>1849.3</v>
      </c>
      <c r="E25" s="26">
        <v>1898.7</v>
      </c>
    </row>
    <row r="26" spans="1:5" s="10" customFormat="1" ht="129.75" customHeight="1">
      <c r="A26" s="44" t="s">
        <v>13</v>
      </c>
      <c r="B26" s="39" t="s">
        <v>33</v>
      </c>
      <c r="C26" s="26">
        <v>555</v>
      </c>
      <c r="D26" s="26">
        <v>555</v>
      </c>
      <c r="E26" s="26">
        <v>555</v>
      </c>
    </row>
    <row r="27" spans="1:5" s="6" customFormat="1" ht="62.25" customHeight="1">
      <c r="A27" s="20" t="s">
        <v>69</v>
      </c>
      <c r="B27" s="34" t="s">
        <v>72</v>
      </c>
      <c r="C27" s="21">
        <f>C28</f>
        <v>5.9</v>
      </c>
      <c r="D27" s="21">
        <f>SUM(D28:D30)</f>
        <v>0</v>
      </c>
      <c r="E27" s="21">
        <f>SUM(E28:E30)</f>
        <v>0</v>
      </c>
    </row>
    <row r="28" spans="1:5" s="6" customFormat="1" ht="53.25" customHeight="1">
      <c r="A28" s="22" t="s">
        <v>70</v>
      </c>
      <c r="B28" s="35" t="s">
        <v>71</v>
      </c>
      <c r="C28" s="23">
        <v>5.9</v>
      </c>
      <c r="D28" s="25">
        <v>0</v>
      </c>
      <c r="E28" s="23">
        <v>0</v>
      </c>
    </row>
    <row r="29" spans="1:5" s="6" customFormat="1" ht="45.75" customHeight="1">
      <c r="A29" s="20" t="s">
        <v>9</v>
      </c>
      <c r="B29" s="34" t="s">
        <v>15</v>
      </c>
      <c r="C29" s="21">
        <f>SUM(C30:C30)</f>
        <v>75.3</v>
      </c>
      <c r="D29" s="21">
        <f>SUM(D30:D30)</f>
        <v>0</v>
      </c>
      <c r="E29" s="21">
        <f>SUM(E30:E30)</f>
        <v>0</v>
      </c>
    </row>
    <row r="30" spans="1:5" s="6" customFormat="1" ht="129" customHeight="1">
      <c r="A30" s="22" t="s">
        <v>31</v>
      </c>
      <c r="B30" s="35" t="s">
        <v>34</v>
      </c>
      <c r="C30" s="23">
        <v>75.3</v>
      </c>
      <c r="D30" s="23">
        <v>0</v>
      </c>
      <c r="E30" s="23">
        <v>0</v>
      </c>
    </row>
    <row r="31" spans="1:5" s="6" customFormat="1" ht="72" customHeight="1">
      <c r="A31" s="20" t="s">
        <v>10</v>
      </c>
      <c r="B31" s="34" t="s">
        <v>30</v>
      </c>
      <c r="C31" s="21">
        <f>C32+C35+C36+C37+C38+C39++C45</f>
        <v>21260.9</v>
      </c>
      <c r="D31" s="21">
        <f>D32+D35+D36+D37+D38+D39++D45</f>
        <v>12828.199999999999</v>
      </c>
      <c r="E31" s="21">
        <f>E32+E35+E36+E37+E38+E39++E45</f>
        <v>12690.199999999999</v>
      </c>
    </row>
    <row r="32" spans="1:5" s="6" customFormat="1" ht="63.75" customHeight="1">
      <c r="A32" s="22" t="s">
        <v>74</v>
      </c>
      <c r="B32" s="35" t="s">
        <v>75</v>
      </c>
      <c r="C32" s="23">
        <f>SUM(C33:C34)</f>
        <v>9912.9</v>
      </c>
      <c r="D32" s="23">
        <f>SUM(D33:D34)</f>
        <v>10212.8</v>
      </c>
      <c r="E32" s="23">
        <f>SUM(E33:E34)</f>
        <v>10486</v>
      </c>
    </row>
    <row r="33" spans="1:5" s="6" customFormat="1" ht="62.25" customHeight="1">
      <c r="A33" s="45"/>
      <c r="B33" s="35" t="s">
        <v>35</v>
      </c>
      <c r="C33" s="23">
        <v>7753.3</v>
      </c>
      <c r="D33" s="23">
        <v>8056</v>
      </c>
      <c r="E33" s="23">
        <v>8339.8</v>
      </c>
    </row>
    <row r="34" spans="1:5" s="6" customFormat="1" ht="60.75" customHeight="1">
      <c r="A34" s="22"/>
      <c r="B34" s="35" t="s">
        <v>36</v>
      </c>
      <c r="C34" s="23">
        <v>2159.6</v>
      </c>
      <c r="D34" s="23">
        <v>2156.8</v>
      </c>
      <c r="E34" s="23">
        <v>2146.2</v>
      </c>
    </row>
    <row r="35" spans="1:5" s="6" customFormat="1" ht="60.75" customHeight="1">
      <c r="A35" s="22" t="s">
        <v>59</v>
      </c>
      <c r="B35" s="40" t="s">
        <v>60</v>
      </c>
      <c r="C35" s="23">
        <v>3.5</v>
      </c>
      <c r="D35" s="23">
        <v>3.5</v>
      </c>
      <c r="E35" s="23">
        <v>3.5</v>
      </c>
    </row>
    <row r="36" spans="1:5" s="6" customFormat="1" ht="67.5" customHeight="1">
      <c r="A36" s="22" t="s">
        <v>42</v>
      </c>
      <c r="B36" s="40" t="s">
        <v>37</v>
      </c>
      <c r="C36" s="23">
        <v>267.2</v>
      </c>
      <c r="D36" s="23">
        <v>271.6</v>
      </c>
      <c r="E36" s="23">
        <v>285.8</v>
      </c>
    </row>
    <row r="37" spans="1:5" s="6" customFormat="1" ht="135" customHeight="1">
      <c r="A37" s="22" t="s">
        <v>52</v>
      </c>
      <c r="B37" s="35" t="s">
        <v>51</v>
      </c>
      <c r="C37" s="23">
        <v>4203.2</v>
      </c>
      <c r="D37" s="23">
        <v>1010.3</v>
      </c>
      <c r="E37" s="23">
        <v>1010.3</v>
      </c>
    </row>
    <row r="38" spans="1:5" s="6" customFormat="1" ht="51" customHeight="1">
      <c r="A38" s="22" t="s">
        <v>61</v>
      </c>
      <c r="B38" s="35" t="s">
        <v>62</v>
      </c>
      <c r="C38" s="23">
        <v>1729.1</v>
      </c>
      <c r="D38" s="23">
        <v>0</v>
      </c>
      <c r="E38" s="23">
        <v>864.6</v>
      </c>
    </row>
    <row r="39" spans="1:5" s="6" customFormat="1" ht="46.5" customHeight="1">
      <c r="A39" s="22" t="s">
        <v>53</v>
      </c>
      <c r="B39" s="35" t="s">
        <v>54</v>
      </c>
      <c r="C39" s="23">
        <f>C40+C41+C42+C43+C44</f>
        <v>4905</v>
      </c>
      <c r="D39" s="23">
        <f>D40+D41+D42+D43</f>
        <v>0</v>
      </c>
      <c r="E39" s="23">
        <f>E40+E41+E42+E43</f>
        <v>0</v>
      </c>
    </row>
    <row r="40" spans="1:5" s="6" customFormat="1" ht="81" customHeight="1">
      <c r="A40" s="22"/>
      <c r="B40" s="22" t="s">
        <v>55</v>
      </c>
      <c r="C40" s="23">
        <v>1350</v>
      </c>
      <c r="D40" s="23">
        <v>0</v>
      </c>
      <c r="E40" s="23">
        <v>0</v>
      </c>
    </row>
    <row r="41" spans="1:5" s="6" customFormat="1" ht="106.5" customHeight="1">
      <c r="A41" s="22"/>
      <c r="B41" s="31" t="s">
        <v>56</v>
      </c>
      <c r="C41" s="23">
        <v>1224.5</v>
      </c>
      <c r="D41" s="23">
        <v>0</v>
      </c>
      <c r="E41" s="23">
        <v>0</v>
      </c>
    </row>
    <row r="42" spans="1:5" s="6" customFormat="1" ht="125.25" customHeight="1">
      <c r="A42" s="22"/>
      <c r="B42" s="40" t="s">
        <v>57</v>
      </c>
      <c r="C42" s="23">
        <v>1068.4</v>
      </c>
      <c r="D42" s="23">
        <v>0</v>
      </c>
      <c r="E42" s="23">
        <v>0</v>
      </c>
    </row>
    <row r="43" spans="1:5" s="6" customFormat="1" ht="49.5" customHeight="1">
      <c r="A43" s="22"/>
      <c r="B43" s="40" t="s">
        <v>58</v>
      </c>
      <c r="C43" s="23">
        <v>762.1</v>
      </c>
      <c r="D43" s="23">
        <v>0</v>
      </c>
      <c r="E43" s="23">
        <v>0</v>
      </c>
    </row>
    <row r="44" spans="1:5" s="6" customFormat="1" ht="49.5" customHeight="1">
      <c r="A44" s="22"/>
      <c r="B44" s="40" t="s">
        <v>73</v>
      </c>
      <c r="C44" s="23">
        <v>500</v>
      </c>
      <c r="D44" s="23">
        <v>0</v>
      </c>
      <c r="E44" s="23">
        <v>0</v>
      </c>
    </row>
    <row r="45" spans="1:5" s="6" customFormat="1" ht="48" customHeight="1">
      <c r="A45" s="22" t="s">
        <v>64</v>
      </c>
      <c r="B45" s="40" t="s">
        <v>63</v>
      </c>
      <c r="C45" s="23">
        <f>C46+C47+C48</f>
        <v>240</v>
      </c>
      <c r="D45" s="23">
        <f>D46+D47+D48</f>
        <v>1330</v>
      </c>
      <c r="E45" s="23">
        <f>E46+E47+E48</f>
        <v>40</v>
      </c>
    </row>
    <row r="46" spans="1:5" s="6" customFormat="1" ht="50.25" customHeight="1">
      <c r="A46" s="22"/>
      <c r="B46" s="40" t="s">
        <v>66</v>
      </c>
      <c r="C46" s="23">
        <v>40</v>
      </c>
      <c r="D46" s="23">
        <v>40</v>
      </c>
      <c r="E46" s="23">
        <v>40</v>
      </c>
    </row>
    <row r="47" spans="1:5" s="6" customFormat="1" ht="67.5" customHeight="1">
      <c r="A47" s="22"/>
      <c r="B47" s="35" t="s">
        <v>65</v>
      </c>
      <c r="C47" s="23">
        <v>200</v>
      </c>
      <c r="D47" s="23">
        <v>0</v>
      </c>
      <c r="E47" s="23">
        <v>0</v>
      </c>
    </row>
    <row r="48" spans="1:5" s="6" customFormat="1" ht="67.5" customHeight="1" thickBot="1">
      <c r="A48" s="46"/>
      <c r="B48" s="41" t="s">
        <v>67</v>
      </c>
      <c r="C48" s="32">
        <v>0</v>
      </c>
      <c r="D48" s="32">
        <v>1290</v>
      </c>
      <c r="E48" s="32">
        <v>0</v>
      </c>
    </row>
    <row r="49" spans="1:5" s="6" customFormat="1" ht="21" thickBot="1">
      <c r="A49" s="27"/>
      <c r="B49" s="29" t="s">
        <v>14</v>
      </c>
      <c r="C49" s="28">
        <f>C15+C31</f>
        <v>34693.2</v>
      </c>
      <c r="D49" s="28">
        <f>D15+D31</f>
        <v>26637.1</v>
      </c>
      <c r="E49" s="28">
        <f>E15+E31</f>
        <v>26923.699999999997</v>
      </c>
    </row>
    <row r="50" s="4" customFormat="1" ht="18">
      <c r="D50" s="11"/>
    </row>
    <row r="51" spans="1:4" s="1" customFormat="1" ht="20.25">
      <c r="A51" s="4"/>
      <c r="B51" s="12"/>
      <c r="C51" s="4"/>
      <c r="D51" s="3"/>
    </row>
    <row r="52" spans="1:4" s="1" customFormat="1" ht="20.25">
      <c r="A52" s="4"/>
      <c r="B52" s="12"/>
      <c r="C52" s="4"/>
      <c r="D52" s="3"/>
    </row>
    <row r="53" spans="1:4" s="1" customFormat="1" ht="20.25">
      <c r="A53" s="4"/>
      <c r="B53" s="12"/>
      <c r="C53" s="4"/>
      <c r="D53" s="3"/>
    </row>
    <row r="54" spans="1:4" s="1" customFormat="1" ht="20.25">
      <c r="A54" s="4"/>
      <c r="B54" s="12"/>
      <c r="C54" s="4"/>
      <c r="D54" s="3"/>
    </row>
    <row r="55" spans="1:3" ht="18">
      <c r="A55" s="4"/>
      <c r="B55" s="4"/>
      <c r="C55" s="4"/>
    </row>
    <row r="56" spans="1:3" ht="18">
      <c r="A56" s="4"/>
      <c r="B56" s="4"/>
      <c r="C56" s="4"/>
    </row>
    <row r="57" spans="1:3" ht="18">
      <c r="A57" s="4"/>
      <c r="B57" s="4"/>
      <c r="C57" s="4"/>
    </row>
    <row r="58" spans="1:3" ht="18">
      <c r="A58" s="4"/>
      <c r="B58" s="4"/>
      <c r="C58" s="4"/>
    </row>
    <row r="59" spans="1:3" ht="18">
      <c r="A59" s="4"/>
      <c r="B59" s="4"/>
      <c r="C59" s="4"/>
    </row>
  </sheetData>
  <sheetProtection/>
  <mergeCells count="3">
    <mergeCell ref="C13:E13"/>
    <mergeCell ref="A11:E12"/>
    <mergeCell ref="C8:D8"/>
  </mergeCells>
  <printOptions/>
  <pageMargins left="0.7874015748031497" right="0.3937007874015748" top="0.1968503937007874" bottom="0.1968503937007874" header="0" footer="0"/>
  <pageSetup fitToHeight="0" horizontalDpi="600" verticalDpi="600" orientation="portrait" paperSize="9" scale="3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2020-02-19T08:33:53Z</cp:lastPrinted>
  <dcterms:created xsi:type="dcterms:W3CDTF">2006-11-14T09:43:33Z</dcterms:created>
  <dcterms:modified xsi:type="dcterms:W3CDTF">2020-02-20T08:34:35Z</dcterms:modified>
  <cp:category/>
  <cp:version/>
  <cp:contentType/>
  <cp:contentStatus/>
</cp:coreProperties>
</file>