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5480" windowHeight="10245" activeTab="4"/>
  </bookViews>
  <sheets>
    <sheet name="1" sheetId="1" r:id="rId1"/>
    <sheet name="2" sheetId="2" r:id="rId2"/>
    <sheet name="3" sheetId="3" r:id="rId3"/>
    <sheet name="4" sheetId="4" r:id="rId4"/>
    <sheet name=" 5" sheetId="5" r:id="rId5"/>
  </sheets>
  <definedNames>
    <definedName name="_xlnm._FilterDatabase" localSheetId="2" hidden="1">'3'!$A$12:$F$208</definedName>
    <definedName name="_xlnm._FilterDatabase" localSheetId="3" hidden="1">'4'!$A$12:$G$162</definedName>
  </definedNames>
  <calcPr fullCalcOnLoad="1"/>
</workbook>
</file>

<file path=xl/sharedStrings.xml><?xml version="1.0" encoding="utf-8"?>
<sst xmlns="http://schemas.openxmlformats.org/spreadsheetml/2006/main" count="3053" uniqueCount="474">
  <si>
    <t xml:space="preserve">Подпрограмма"Энергосбережение и повышение энергетической эффективности на территории МО Усадищенское сельское поселение на 2017-2020 гг." </t>
  </si>
  <si>
    <t>Ведомственная структура расходов бюджета муниципального образования Усадищенского сельского поселения Волховского муниципального района Ленинградской области  на 2019 год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</si>
  <si>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</si>
  <si>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»</t>
  </si>
  <si>
    <t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</si>
  <si>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"</t>
  </si>
  <si>
    <t>Подпрограмма  "Газификация МО Усадищенское сельское поселение на 2017-2019г."</t>
  </si>
  <si>
    <t>13 1 01 S0360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</si>
  <si>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год"
</t>
  </si>
  <si>
    <t>На обеспечение выплат стимулирующего характера работникам муниципальных учреждений культуры ЛО</t>
  </si>
  <si>
    <t>0804</t>
  </si>
  <si>
    <t>68 9 01 00110</t>
  </si>
  <si>
    <t>На проведение работ по разработке и экспертизе проектно-сметной документации по кап.ремонту кровли здания МБУКС "Усадищенский ЦД"в рамках непрограммных расходов МО Усадищенское сельское поселение Волховского муниципального района Ленинградской области</t>
  </si>
  <si>
    <t>10 1 01 S4270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</si>
  <si>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</si>
  <si>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05 1 01 60660</t>
  </si>
  <si>
    <t>2</t>
  </si>
  <si>
    <t xml:space="preserve"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  на 2019г." </t>
  </si>
  <si>
    <t>Подпрограмма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</si>
  <si>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Основное мероприятие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</si>
  <si>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</si>
  <si>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16 0 00 00000</t>
  </si>
  <si>
    <t>Муниципальная  программа «Формирование комфортной  городской среды на территории МО Усадищенское сельское поселение на 2018-2024 годы»</t>
  </si>
  <si>
    <t>Подпрограмма «Формирование комфортной  городской среды на территории МО Усадищенское сельское поселение на 2018-2024 годы»</t>
  </si>
  <si>
    <t>16 1 00 00000</t>
  </si>
  <si>
    <t>Основное мероприятие «Повышение качества и комфорта городской среды, реализация комплекса мероприятий по благоустройству на территории муниципального образования МО Усадищенское сельское поселение»</t>
  </si>
  <si>
    <t>16 1 01 00000</t>
  </si>
  <si>
    <t>16 1 01 F0380</t>
  </si>
  <si>
    <t xml:space="preserve">Основное мероприятие «Повышение качества и комфорта городской среды, реализация комплекса мероприятий по благоустройству на территории муниципального образования МО Усадищенское сельское поселение»  </t>
  </si>
  <si>
    <t>16 1 01 60380</t>
  </si>
  <si>
    <t xml:space="preserve">На благоустройство общественных зон и дворовых территорий многоквартирных домов </t>
  </si>
  <si>
    <t>04 1 01 S4770</t>
  </si>
  <si>
    <t>Расходы за счет резервного фонда администрации ВМР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</si>
  <si>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</si>
  <si>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67 3 01 70070</t>
  </si>
  <si>
    <t>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</si>
  <si>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09 1 01 60200</t>
  </si>
  <si>
    <t>от 28 мая 2019 г. № 23</t>
  </si>
  <si>
    <t xml:space="preserve">от 28 мая 2019 г. № 23 </t>
  </si>
  <si>
    <t>код бюджетной</t>
  </si>
  <si>
    <t>ИСТОЧНИК ДОХОДОВ</t>
  </si>
  <si>
    <t>сумма</t>
  </si>
  <si>
    <t>классификации</t>
  </si>
  <si>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</si>
  <si>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</si>
  <si>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</si>
  <si>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</si>
  <si>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</si>
  <si>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</si>
  <si>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</si>
  <si>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</si>
  <si>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</si>
  <si>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</si>
  <si>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</si>
  <si>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</si>
  <si>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</si>
  <si>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</si>
  <si>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</si>
  <si>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</si>
  <si>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</si>
  <si>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</si>
  <si>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1 06 04000 02 0000 110</t>
  </si>
  <si>
    <t>1 13 00000 00 0000 0000</t>
  </si>
  <si>
    <t>ДОХОДЫ ОТ ОКАЗАНИЯ ПЛАТНЫХ УСЛУГ И КОМПЕНСАЦИИ ЗАТРАТ ГОСУДАРСТВА</t>
  </si>
  <si>
    <t>муниципального образования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</si>
  <si>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</si>
  <si>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</si>
  <si>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</si>
  <si>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УТВЕРЖДЕНО</t>
  </si>
  <si>
    <t>(Приложение № 1)</t>
  </si>
  <si>
    <t>НАЛОГОВЫЕ И НЕНАЛОГОВЫЕ ДОХОДЫ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</si>
  <si>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</si>
  <si>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</si>
  <si>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</si>
  <si>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</si>
  <si>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</si>
  <si>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</si>
  <si>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</si>
  <si>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>Транспортный налог</t>
  </si>
  <si>
    <t>Земельный налог</t>
  </si>
  <si>
    <t>1 08 04000 01 0000 110</t>
  </si>
  <si>
    <t>Государственная пошлина за совершение нотариальных действий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</si>
  <si>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</si>
  <si>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</si>
  <si>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</si>
  <si>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</si>
  <si>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1 13 02000 00 0000 130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</si>
  <si>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</si>
  <si>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</si>
  <si>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</si>
  <si>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</si>
  <si>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</si>
  <si>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</si>
  <si>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</si>
  <si>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(тыс.руб.)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</si>
  <si>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</si>
  <si>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</si>
  <si>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</si>
  <si>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</si>
  <si>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</si>
  <si>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норматив</t>
  </si>
  <si>
    <t>налоговые доходы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</si>
  <si>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</si>
  <si>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</si>
  <si>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(Приложение № 2)</t>
  </si>
  <si>
    <t>Наименование раздела и подраздела</t>
  </si>
  <si>
    <t>Код</t>
  </si>
  <si>
    <t>Бюджет всего (тыс. руб.)</t>
  </si>
  <si>
    <t>раздела</t>
  </si>
  <si>
    <t>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</si>
  <si>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</si>
  <si>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</si>
  <si>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</si>
  <si>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</si>
  <si>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</si>
  <si>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</si>
  <si>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</si>
  <si>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</si>
  <si>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</si>
  <si>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</si>
  <si>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</si>
  <si>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</si>
  <si>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</si>
  <si>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</si>
  <si>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</si>
  <si>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</si>
  <si>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</si>
  <si>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</si>
  <si>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</si>
  <si>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</si>
  <si>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</si>
  <si>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</si>
  <si>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</si>
  <si>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</si>
  <si>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(дорожный фонд)</t>
  </si>
  <si>
    <t>0409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</si>
  <si>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</si>
  <si>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</si>
  <si>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</si>
  <si>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</si>
  <si>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</si>
  <si>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</si>
  <si>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</si>
  <si>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</si>
  <si>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</si>
  <si>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</si>
  <si>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</si>
  <si>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</si>
  <si>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Культура, кинематография и средства массовой информации</t>
  </si>
  <si>
    <t>0801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</si>
  <si>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</si>
  <si>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</si>
  <si>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</si>
  <si>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</si>
  <si>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</si>
  <si>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</si>
  <si>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</si>
  <si>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</si>
  <si>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</si>
  <si>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</si>
  <si>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</si>
  <si>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Всего расходов</t>
  </si>
  <si>
    <t xml:space="preserve"> </t>
  </si>
  <si>
    <t>(Приложение № 3)</t>
  </si>
  <si>
    <t>Наименование</t>
  </si>
  <si>
    <t>Рз</t>
  </si>
  <si>
    <t>ПР</t>
  </si>
  <si>
    <t>ЦСР</t>
  </si>
  <si>
    <t>ВР</t>
  </si>
  <si>
    <t>Сумма
(тыс.рублей)</t>
  </si>
  <si>
    <t>1</t>
  </si>
  <si>
    <t>3</t>
  </si>
  <si>
    <t>4</t>
  </si>
  <si>
    <t>5</t>
  </si>
  <si>
    <t>6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</si>
  <si>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</si>
  <si>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</si>
  <si>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</si>
  <si>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</si>
  <si>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</si>
  <si>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</si>
  <si>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</si>
  <si>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</si>
  <si>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</si>
  <si>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</si>
  <si>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</si>
  <si>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</si>
  <si>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</si>
  <si>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</si>
  <si>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</si>
  <si>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</si>
  <si>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</si>
  <si>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</si>
  <si>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</si>
  <si>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поддержку мер по обеспечению сбалансированности бюджетов</t>
  </si>
  <si>
    <t>67 2 01 60300</t>
  </si>
  <si>
    <t>67 3 01 60300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</si>
  <si>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</si>
  <si>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</si>
  <si>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</si>
  <si>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</si>
  <si>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</si>
  <si>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</si>
  <si>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</si>
  <si>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</si>
  <si>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Обеспечение проведение выборов и референдумов</t>
  </si>
  <si>
    <t>07</t>
  </si>
  <si>
    <t xml:space="preserve">Непрограммные расходы органов местного самоуправления </t>
  </si>
  <si>
    <t>68 0 00 00000</t>
  </si>
  <si>
    <t>68 9 00 00000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</si>
  <si>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</si>
  <si>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Иные закупки товаров, работ и услуг для обеспечения государственных (муниципальных) нужд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</si>
  <si>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</si>
  <si>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</si>
  <si>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</si>
  <si>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</si>
  <si>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</si>
  <si>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</si>
  <si>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</si>
  <si>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</si>
  <si>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 подготовку и проведение мероприятий посвященных дню образования Ленинградской области</t>
  </si>
  <si>
    <t>68 9 01 72030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</si>
  <si>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</si>
  <si>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</si>
  <si>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</si>
  <si>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09</t>
  </si>
  <si>
    <t xml:space="preserve">Муниципальная программа «Профилактика терроризма и экстремизма в МО  Усадищенское сельское поселение на 2017 -2019 годы» </t>
  </si>
  <si>
    <t>02 0 00 00000</t>
  </si>
  <si>
    <t xml:space="preserve">Подпрограмма «Профилактика терроризма и экстремизма в МО  Усадищенское сельское поселение на 2017 -2019 годы» 
</t>
  </si>
  <si>
    <t>02 1 00 00000</t>
  </si>
  <si>
    <t>Основное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</si>
  <si>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02 1 01 00000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</si>
  <si>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на 2017 -2019 годы» 
</t>
  </si>
  <si>
    <t>02 1 01 01020</t>
  </si>
  <si>
    <t>200</t>
  </si>
  <si>
    <t>10</t>
  </si>
  <si>
    <t>Муниципальная программа "Обеспечение первичных мер пожарной безопасности на территории МО Усадищенское сельское поселение на 2017-2019 г.г."</t>
  </si>
  <si>
    <t>01 0 00 00000</t>
  </si>
  <si>
    <t>Подпрограмма "Обеспечение первичных мер пожарной безопасности на территории МО Усадищенское сельское поселение на 2017-2019 г.г."</t>
  </si>
  <si>
    <t>01 1 00 00000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</si>
  <si>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</si>
  <si>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01 1 01 00000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</si>
  <si>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2017-2019 г.г."</t>
  </si>
  <si>
    <t>01 1 01 01010</t>
  </si>
  <si>
    <t>На подготовку и выполнение тушения лесных и торфяных пожаров</t>
  </si>
  <si>
    <t>01 1 01 60110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</si>
  <si>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</si>
  <si>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</si>
  <si>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</si>
  <si>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</si>
  <si>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</si>
  <si>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</si>
  <si>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</si>
  <si>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</si>
  <si>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 гг."</t>
  </si>
  <si>
    <t>03 0 00 00000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</si>
  <si>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</si>
  <si>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03 1 00 00000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</si>
  <si>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</si>
  <si>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03 1 01 00000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</si>
  <si>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</si>
  <si>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03 1 01 01030</t>
  </si>
  <si>
    <t>04 1 01 01040</t>
  </si>
  <si>
    <t>Прочая закупка товаров, работ и услуг для обеспечения государственных (муниципальных) нужд</t>
  </si>
  <si>
    <t>244</t>
  </si>
  <si>
    <t>04 1 01 70880</t>
  </si>
  <si>
    <t>Муниципальная программа "Повышение безопасности дорожного движения на территории МО Усадищенское сельское поселение на 2017-2019г.г"</t>
  </si>
  <si>
    <t>05 0 00 00000</t>
  </si>
  <si>
    <t>Подпрограмма"Повышение безопасности дорожного движения на территории МО Усадищенское сельское поселение на 2017-2019г.г"</t>
  </si>
  <si>
    <t>05 1 00 00000</t>
  </si>
  <si>
    <t xml:space="preserve"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2017-2019г.г"  </t>
  </si>
  <si>
    <t xml:space="preserve">04 </t>
  </si>
  <si>
    <t>05 1 01 00000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</si>
  <si>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</si>
  <si>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05 1 01 01050</t>
  </si>
  <si>
    <t>Капитальный ремонт и ремонт автомобильных дорог общего пользования местного значения</t>
  </si>
  <si>
    <t>05 1 01 S0140</t>
  </si>
  <si>
    <t>05 1 01 70140</t>
  </si>
  <si>
    <t>06 0 00 00000</t>
  </si>
  <si>
    <t>06 1 00 00000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</si>
  <si>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</si>
  <si>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год"</t>
  </si>
  <si>
    <t>06 1 01 00160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</si>
  <si>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</si>
  <si>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S4660</t>
  </si>
  <si>
    <t>06 1 01 74660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</si>
  <si>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</si>
  <si>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</si>
  <si>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12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</si>
  <si>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на 2017-2019гг."   </t>
  </si>
  <si>
    <t>07 0 00 00000</t>
  </si>
  <si>
    <t xml:space="preserve">Подпрограмма "Формирование и содержание муниципального имущества на территории МО Усадищенское сельское поселение на 2017-2019гг."   </t>
  </si>
  <si>
    <t>07 1 00 00000</t>
  </si>
  <si>
    <t>Основное мероприятие "Формирование и управление муниципальной собственностью на территории МО Усадищенское сельское поселение на 2017-2019 гг."</t>
  </si>
  <si>
    <t>07 1 01 00000</t>
  </si>
  <si>
    <t>Формирование и управление муниципальной собственностью</t>
  </si>
  <si>
    <t>07 1 01 01070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</si>
  <si>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</si>
  <si>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08 0 00 00000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</si>
  <si>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</si>
  <si>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08 1 00 00000</t>
  </si>
  <si>
    <t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</si>
  <si>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08 1 01 00000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</si>
  <si>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</si>
  <si>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08 1 01 01080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</si>
  <si>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</si>
  <si>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>05</t>
  </si>
  <si>
    <t>Обеспечение мероприятий по переселению граждан из аварийного жилищного фонда в рамках МП "Переселение граждан из аварийногожилого фонда на территории МО Усадищенское сельское поселение на 2015-2017гг."</t>
  </si>
  <si>
    <t>07 1 9602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</si>
  <si>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</si>
  <si>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</si>
  <si>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</si>
  <si>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08 1 01 09502</t>
  </si>
  <si>
    <t>08 1 01 09602</t>
  </si>
  <si>
    <t>08 1 01 S9602</t>
  </si>
  <si>
    <t>На оплату вознаграждения агенту за изготовление платежных извещений</t>
  </si>
  <si>
    <t>68 9 01 00030</t>
  </si>
  <si>
    <t>На осуществление полномочий по  вопросам проведения мероприятий по переселению граждан из аварийного жилищного фондав рамках непрограммных расходов МО Усадищенское сельское поселение Волховского муниципального района</t>
  </si>
  <si>
    <t>68 9 01 00070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</si>
  <si>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</si>
  <si>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</si>
  <si>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</si>
  <si>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</si>
  <si>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На осуществление полномочий по вопросам проведения мероприятий в области коммунального хозяйства в рамках непрограммных расходов МО Усадищенское сельское поселение Волховского муниципального района</t>
  </si>
  <si>
    <t>Муниципальная программа "Газификация МО Усадищенское сельское поселение на 2017-2019г."</t>
  </si>
  <si>
    <t>09 0 00 00000</t>
  </si>
  <si>
    <t>Подпрограмма "Газификация МО Усадищенское сельское поселение на 2017-2019г."</t>
  </si>
  <si>
    <t>09 1 00 00000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</si>
  <si>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2017-2019г."</t>
  </si>
  <si>
    <t>09 1 01 00000</t>
  </si>
  <si>
    <t xml:space="preserve">Создание благоприятных условий для газификации индивидуальных жилых домов </t>
  </si>
  <si>
    <t>09 1 01 01090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</si>
  <si>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2017-2020гг." </t>
  </si>
  <si>
    <t>10 0 00 00000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</si>
  <si>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2017-2020гг." </t>
  </si>
  <si>
    <t>10 1 00 00000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</si>
  <si>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</si>
  <si>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>10 1 01 00000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</si>
  <si>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</si>
  <si>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10 1 01 01100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</si>
  <si>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</si>
  <si>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</si>
  <si>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</si>
  <si>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</si>
  <si>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240</t>
  </si>
  <si>
    <t>10 1 01 70160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</si>
  <si>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</si>
  <si>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>11 0 00 00000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</si>
  <si>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</t>
  </si>
  <si>
    <t>11 1 00 00000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</si>
  <si>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</si>
  <si>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>11 1 01 00000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</si>
  <si>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</si>
  <si>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11 1 01 01110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</si>
  <si>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на 2016-2020 годы» </t>
  </si>
  <si>
    <t>12 0 00 00000</t>
  </si>
  <si>
    <t>Подпрограмма «Борьба с борщевиком Сосновского на территории муниципального образования Усадищенское  сельское поселение на 2016-2020 годы»</t>
  </si>
  <si>
    <t>12 1 00 00000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</si>
  <si>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на 2016-2020 годы» </t>
  </si>
  <si>
    <t>12 1 01 00000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</si>
  <si>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</si>
  <si>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12 1 01 01120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</si>
  <si>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</si>
  <si>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</si>
  <si>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</si>
  <si>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 xml:space="preserve">Муниципальная программа "Развитие культуры в МО Усадищенское сельское поселение Волховского муниципального района ЛО на 2017-2019гг."   </t>
  </si>
  <si>
    <t>13 0 00 00000</t>
  </si>
  <si>
    <t xml:space="preserve">Подпрограмма "Развитие культуры в МО Усадищенское сельское поселение Волховского муниципального района ЛО на 2017-2019гг."   </t>
  </si>
  <si>
    <t>13 1 00 00000</t>
  </si>
  <si>
    <t xml:space="preserve">Основное мероприятие "Сохранение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2017-2019гг."   </t>
  </si>
  <si>
    <t>13 1 01 00000</t>
  </si>
  <si>
    <t>Сохранение и развитие культурного потенциала</t>
  </si>
  <si>
    <r>
      <t>13 1 01 00</t>
    </r>
    <r>
      <rPr>
        <b/>
        <sz val="10"/>
        <rFont val="Times New Roman"/>
        <family val="1"/>
      </rPr>
      <t>170</t>
    </r>
  </si>
  <si>
    <t>Предоставление субсидий бюджетным, автономным учреждениям и иным некоммерческим организациям</t>
  </si>
  <si>
    <t>600</t>
  </si>
  <si>
    <t>На обеспечение выплат стимулирующего характера работникам муниципальных учреждений культуры ЛО в рамках непрограммных расходов бюджета МО Усадищенское сельское поселение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</si>
  <si>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</si>
  <si>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</si>
  <si>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</si>
  <si>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>68 9 01 00090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</si>
  <si>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</si>
  <si>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</si>
  <si>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</si>
  <si>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</si>
  <si>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15 0 00 00000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</si>
  <si>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2017-2019гг."   </t>
  </si>
  <si>
    <t>15 1 00 00000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</si>
  <si>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</si>
  <si>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15 1 01 00000</t>
  </si>
  <si>
    <t>Предоставление муниципальной поддержки на приобретение (строительства) жилья</t>
  </si>
  <si>
    <t>15 1 01 00150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</si>
  <si>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</si>
  <si>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</si>
  <si>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</si>
  <si>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</si>
  <si>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</si>
  <si>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</si>
  <si>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11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</si>
  <si>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</si>
  <si>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14 0 00 00000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</si>
  <si>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</si>
  <si>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14 1 00 00000</t>
  </si>
  <si>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2017-2019гг."   </t>
  </si>
  <si>
    <t>14 1 01 00000</t>
  </si>
  <si>
    <t>Создание эффективной системы физического воспитания и оздоровления</t>
  </si>
  <si>
    <r>
      <t>14 1 01 00</t>
    </r>
    <r>
      <rPr>
        <b/>
        <sz val="10"/>
        <rFont val="Times New Roman"/>
        <family val="1"/>
      </rPr>
      <t>170</t>
    </r>
  </si>
  <si>
    <t>Всего</t>
  </si>
  <si>
    <t>(Приложение № 4)</t>
  </si>
  <si>
    <t>Г</t>
  </si>
  <si>
    <t>Администрация муниципального образования Усадищенское сельское поселение</t>
  </si>
  <si>
    <t>871</t>
  </si>
  <si>
    <t>(Приложение № 5)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</si>
  <si>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МП«Профилактика терроризма и экстремизма в МО  Усадищенское сельское поселение на 2017 -2019 годы» 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</si>
  <si>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</si>
  <si>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Дорожное хозяйство</t>
  </si>
  <si>
    <t>Подпрограмма "Повышение безопасности дорожного движения на территории МО Усадищенское сельское поселение на 2017-2019г.г"</t>
  </si>
  <si>
    <t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 "Повышение безопасности дорожного движения на территории МО Усадищенское сельское поселение на 2017-2019г.г"</t>
  </si>
  <si>
    <t xml:space="preserve">Муниципальная  программа "Формирование и содержание муниципального имущества на  территории МО Усадищенское сельское поселение на 2017-2019гг."   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</si>
  <si>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-олховского муниципального района ЛО на 2017-2019 гг."</t>
  </si>
  <si>
    <t xml:space="preserve"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района" 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</si>
  <si>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</si>
  <si>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</si>
  <si>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</si>
  <si>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Подпрограмма  "Развитие культуры в МО Усадищенское сельское поселение Волховского муниципального района ЛО на 2017-2019гг."   </t>
  </si>
  <si>
    <t xml:space="preserve">Основное мероприятие "Сохранение и развитие культурного потенциала в муниципальной программе  "Развитие культуры в МО Усадищенское сельское поселение Волховского муниципального района ЛО на 2017-2019гг."   </t>
  </si>
  <si>
    <t>13 1 01 00170</t>
  </si>
  <si>
    <t>14 1 01 00170</t>
  </si>
  <si>
    <t>На предоставление социальных выплат молодым гажданам(молодым семьям) на жилье</t>
  </si>
  <si>
    <t>100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</si>
  <si>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</si>
  <si>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68 3 01 71340</t>
  </si>
  <si>
    <t>69 3 01 71340</t>
  </si>
  <si>
    <t>800</t>
  </si>
  <si>
    <t xml:space="preserve">На подготовку и проведение мероприятий, посвященных Дню образования ЛО в рамках непрограммных расходов 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</si>
  <si>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</si>
  <si>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>68 9 01 60010</t>
  </si>
  <si>
    <t>Сумма
(рублей)</t>
  </si>
  <si>
    <t>1 16 51040 02 0000 140</t>
  </si>
  <si>
    <t>1 17 01050 10 0000 180</t>
  </si>
  <si>
    <t>Невыясненные поступление,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</si>
  <si>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</si>
  <si>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</si>
  <si>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2 02 15001 10 0000 150</t>
  </si>
  <si>
    <t>Дотация бюджетам сельских поселений на выравнивание бюджетной обеспеченности</t>
  </si>
  <si>
    <t>2 02 15002 10 0000 151</t>
  </si>
  <si>
    <t>Дотация бюджетам сельских поселений на поддержку мер по обеспечению сбалансированности бюджетов</t>
  </si>
  <si>
    <t>2 02 20216 10 0000 150</t>
  </si>
  <si>
    <t>2 02 30024 10 0000 150</t>
  </si>
  <si>
    <t>2 02 35118 10 0000 150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</si>
  <si>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</si>
  <si>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</si>
  <si>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2 02 29999 10 0000 150</t>
  </si>
  <si>
    <t>2 02 49999 10 0000 150</t>
  </si>
  <si>
    <t>Прочие межбюджетные трансферты, передаваемые бюджетам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</si>
  <si>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</si>
  <si>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</si>
  <si>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</si>
  <si>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</si>
  <si>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</si>
  <si>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</si>
  <si>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</si>
  <si>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</si>
  <si>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</si>
  <si>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</si>
  <si>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Культура</t>
  </si>
  <si>
    <t>68 9 01 00100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</si>
  <si>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2019 год</t>
  </si>
  <si>
    <t>Прогнозируемые поступления доходов в бюджет муниципального образования Усадищенское сельское поселение Волховского муниципального района Ленинградской области на 2019 год</t>
  </si>
  <si>
    <t>Распределение бюджетных ассигнований по разделам, подразделам бюджета муниципального образования Усадищенское сельское поселение на 2019 год</t>
  </si>
  <si>
    <t>Распределение бюджетных ассигнований по целевым статьям (муниципальным программам муниципального образования Усадищенское сельское поселение  Волховского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2019 год</t>
  </si>
  <si>
    <t>решением Совета депутатов</t>
  </si>
  <si>
    <t>68  9 01 00090</t>
  </si>
  <si>
    <t>68  9 01 00100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</si>
  <si>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 гг."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</si>
</sst>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?"/>
    <numFmt numFmtId="171" formatCode="_-* #,##0.0_р_._-;\-* #,##0.0_р_._-;_-* &quot;-&quot;?_р_._-;_-@_-"/>
    <numFmt numFmtId="172" formatCode="#,##0.00&quot;р.&quot;"/>
    <numFmt numFmtId="173" formatCode="0.000"/>
    <numFmt numFmtId="174" formatCode="#,##0.0_ ;\-#,##0.0\ 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hair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164" fontId="1" fillId="24" borderId="10" xfId="0" applyNumberFormat="1" applyFont="1" applyFill="1" applyBorder="1" applyAlignment="1">
      <alignment horizontal="center" vertical="center"/>
    </xf>
    <xf numFmtId="49" fontId="0" fillId="24" borderId="0" xfId="0" applyNumberFormat="1" applyFill="1" applyAlignment="1">
      <alignment/>
    </xf>
    <xf numFmtId="0" fontId="1" fillId="24" borderId="0" xfId="0" applyFont="1" applyFill="1" applyAlignment="1">
      <alignment horizontal="right"/>
    </xf>
    <xf numFmtId="0" fontId="2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3" fillId="24" borderId="14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horizontal="left" vertical="top" wrapText="1"/>
    </xf>
    <xf numFmtId="49" fontId="0" fillId="24" borderId="0" xfId="0" applyNumberFormat="1" applyFont="1" applyFill="1" applyAlignment="1">
      <alignment wrapText="1"/>
    </xf>
    <xf numFmtId="2" fontId="0" fillId="24" borderId="0" xfId="0" applyNumberFormat="1" applyFont="1" applyFill="1" applyAlignment="1">
      <alignment/>
    </xf>
    <xf numFmtId="0" fontId="13" fillId="24" borderId="10" xfId="0" applyFont="1" applyFill="1" applyBorder="1" applyAlignment="1">
      <alignment vertical="center"/>
    </xf>
    <xf numFmtId="49" fontId="13" fillId="24" borderId="16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/>
    </xf>
    <xf numFmtId="0" fontId="13" fillId="24" borderId="17" xfId="54" applyFont="1" applyFill="1" applyBorder="1" applyAlignment="1">
      <alignment vertical="center"/>
      <protection/>
    </xf>
    <xf numFmtId="0" fontId="13" fillId="24" borderId="16" xfId="0" applyFont="1" applyFill="1" applyBorder="1" applyAlignment="1">
      <alignment horizontal="left" wrapText="1"/>
    </xf>
    <xf numFmtId="0" fontId="16" fillId="24" borderId="0" xfId="55" applyFont="1" applyFill="1">
      <alignment/>
      <protection/>
    </xf>
    <xf numFmtId="0" fontId="43" fillId="24" borderId="0" xfId="55" applyFont="1" applyFill="1" applyBorder="1" applyAlignment="1">
      <alignment horizontal="right"/>
      <protection/>
    </xf>
    <xf numFmtId="0" fontId="16" fillId="24" borderId="0" xfId="55" applyFont="1" applyFill="1" applyAlignment="1">
      <alignment vertical="center"/>
      <protection/>
    </xf>
    <xf numFmtId="0" fontId="16" fillId="24" borderId="0" xfId="55" applyFont="1" applyFill="1" applyAlignment="1">
      <alignment horizontal="center" vertical="center"/>
      <protection/>
    </xf>
    <xf numFmtId="0" fontId="43" fillId="24" borderId="0" xfId="55" applyFont="1" applyFill="1" applyAlignment="1">
      <alignment horizontal="left"/>
      <protection/>
    </xf>
    <xf numFmtId="0" fontId="16" fillId="24" borderId="0" xfId="55" applyFont="1" applyFill="1" applyAlignment="1">
      <alignment horizontal="left"/>
      <protection/>
    </xf>
    <xf numFmtId="0" fontId="43" fillId="24" borderId="0" xfId="55" applyFont="1" applyFill="1" applyAlignment="1">
      <alignment horizontal="center" vertical="center"/>
      <protection/>
    </xf>
    <xf numFmtId="171" fontId="9" fillId="24" borderId="18" xfId="70" applyNumberFormat="1" applyFont="1" applyFill="1" applyBorder="1" applyAlignment="1">
      <alignment horizontal="justify" vertical="center" wrapText="1"/>
    </xf>
    <xf numFmtId="43" fontId="9" fillId="24" borderId="19" xfId="70" applyNumberFormat="1" applyFont="1" applyFill="1" applyBorder="1" applyAlignment="1">
      <alignment horizontal="center" vertical="center" wrapText="1"/>
    </xf>
    <xf numFmtId="49" fontId="9" fillId="24" borderId="19" xfId="70" applyNumberFormat="1" applyFont="1" applyFill="1" applyBorder="1" applyAlignment="1">
      <alignment horizontal="center" vertical="center" wrapText="1"/>
    </xf>
    <xf numFmtId="0" fontId="18" fillId="24" borderId="0" xfId="55" applyFont="1" applyFill="1" applyAlignment="1">
      <alignment horizontal="left"/>
      <protection/>
    </xf>
    <xf numFmtId="0" fontId="19" fillId="24" borderId="0" xfId="55" applyFont="1" applyFill="1" applyAlignment="1">
      <alignment horizontal="left"/>
      <protection/>
    </xf>
    <xf numFmtId="49" fontId="20" fillId="24" borderId="0" xfId="56" applyNumberFormat="1" applyFont="1" applyFill="1" applyBorder="1" applyAlignment="1">
      <alignment horizontal="center" vertical="center" wrapText="1"/>
      <protection/>
    </xf>
    <xf numFmtId="0" fontId="43" fillId="24" borderId="0" xfId="55" applyFont="1" applyFill="1" applyBorder="1" applyAlignment="1">
      <alignment horizontal="left"/>
      <protection/>
    </xf>
    <xf numFmtId="0" fontId="18" fillId="24" borderId="0" xfId="55" applyFont="1" applyFill="1">
      <alignment/>
      <protection/>
    </xf>
    <xf numFmtId="0" fontId="43" fillId="24" borderId="0" xfId="55" applyFont="1" applyFill="1">
      <alignment/>
      <protection/>
    </xf>
    <xf numFmtId="0" fontId="9" fillId="24" borderId="17" xfId="53" applyFont="1" applyFill="1" applyBorder="1" applyAlignment="1">
      <alignment horizontal="justify" wrapText="1"/>
      <protection/>
    </xf>
    <xf numFmtId="49" fontId="9" fillId="24" borderId="20" xfId="53" applyNumberFormat="1" applyFont="1" applyFill="1" applyBorder="1" applyAlignment="1">
      <alignment horizontal="center" vertical="center" wrapText="1"/>
      <protection/>
    </xf>
    <xf numFmtId="0" fontId="19" fillId="24" borderId="0" xfId="55" applyFont="1" applyFill="1">
      <alignment/>
      <protection/>
    </xf>
    <xf numFmtId="171" fontId="16" fillId="24" borderId="0" xfId="55" applyNumberFormat="1" applyFont="1" applyFill="1" applyAlignment="1">
      <alignment horizontal="center" vertical="center"/>
      <protection/>
    </xf>
    <xf numFmtId="49" fontId="9" fillId="24" borderId="21" xfId="53" applyNumberFormat="1" applyFont="1" applyFill="1" applyBorder="1" applyAlignment="1">
      <alignment horizontal="center" vertical="center" wrapText="1"/>
      <protection/>
    </xf>
    <xf numFmtId="0" fontId="18" fillId="24" borderId="0" xfId="55" applyFont="1" applyFill="1" applyAlignment="1">
      <alignment horizontal="center" vertical="center"/>
      <protection/>
    </xf>
    <xf numFmtId="49" fontId="12" fillId="24" borderId="21" xfId="53" applyNumberFormat="1" applyFont="1" applyFill="1" applyBorder="1" applyAlignment="1">
      <alignment horizontal="center" vertical="center" wrapText="1"/>
      <protection/>
    </xf>
    <xf numFmtId="2" fontId="11" fillId="24" borderId="22" xfId="55" applyNumberFormat="1" applyFont="1" applyFill="1" applyBorder="1" applyAlignment="1">
      <alignment horizontal="center" vertical="top" wrapText="1"/>
      <protection/>
    </xf>
    <xf numFmtId="43" fontId="16" fillId="24" borderId="0" xfId="70" applyFont="1" applyFill="1" applyAlignment="1">
      <alignment vertical="center"/>
    </xf>
    <xf numFmtId="43" fontId="13" fillId="24" borderId="0" xfId="70" applyFont="1" applyFill="1" applyAlignment="1">
      <alignment horizontal="right" vertical="center"/>
    </xf>
    <xf numFmtId="49" fontId="4" fillId="24" borderId="23" xfId="53" applyNumberFormat="1" applyFont="1" applyFill="1" applyBorder="1" applyAlignment="1">
      <alignment horizontal="center" vertical="top" wrapText="1"/>
      <protection/>
    </xf>
    <xf numFmtId="49" fontId="9" fillId="24" borderId="16" xfId="56" applyNumberFormat="1" applyFont="1" applyFill="1" applyBorder="1" applyAlignment="1">
      <alignment horizontal="left" vertical="top" wrapText="1"/>
      <protection/>
    </xf>
    <xf numFmtId="0" fontId="12" fillId="24" borderId="0" xfId="55" applyFont="1" applyFill="1" applyAlignment="1">
      <alignment horizontal="left"/>
      <protection/>
    </xf>
    <xf numFmtId="0" fontId="13" fillId="24" borderId="0" xfId="55" applyFont="1" applyFill="1" applyAlignment="1">
      <alignment horizontal="left"/>
      <protection/>
    </xf>
    <xf numFmtId="164" fontId="13" fillId="24" borderId="0" xfId="55" applyNumberFormat="1" applyFont="1" applyFill="1" applyAlignment="1">
      <alignment horizontal="left"/>
      <protection/>
    </xf>
    <xf numFmtId="0" fontId="13" fillId="24" borderId="0" xfId="55" applyFont="1" applyFill="1">
      <alignment/>
      <protection/>
    </xf>
    <xf numFmtId="0" fontId="43" fillId="24" borderId="0" xfId="55" applyFont="1" applyFill="1" applyAlignment="1">
      <alignment horizontal="right"/>
      <protection/>
    </xf>
    <xf numFmtId="0" fontId="11" fillId="24" borderId="0" xfId="55" applyFont="1" applyFill="1" applyAlignment="1">
      <alignment horizontal="center"/>
      <protection/>
    </xf>
    <xf numFmtId="0" fontId="17" fillId="24" borderId="0" xfId="55" applyFont="1" applyFill="1" applyAlignment="1">
      <alignment horizontal="center"/>
      <protection/>
    </xf>
    <xf numFmtId="49" fontId="14" fillId="24" borderId="21" xfId="53" applyNumberFormat="1" applyFont="1" applyFill="1" applyBorder="1" applyAlignment="1">
      <alignment horizontal="center" vertical="center" wrapText="1"/>
      <protection/>
    </xf>
    <xf numFmtId="49" fontId="12" fillId="24" borderId="20" xfId="53" applyNumberFormat="1" applyFont="1" applyFill="1" applyBorder="1" applyAlignment="1">
      <alignment horizontal="left" vertical="center" wrapText="1"/>
      <protection/>
    </xf>
    <xf numFmtId="49" fontId="11" fillId="24" borderId="24" xfId="53" applyNumberFormat="1" applyFont="1" applyFill="1" applyBorder="1" applyAlignment="1">
      <alignment vertical="center" wrapText="1"/>
      <protection/>
    </xf>
    <xf numFmtId="49" fontId="9" fillId="24" borderId="25" xfId="56" applyNumberFormat="1" applyFont="1" applyFill="1" applyBorder="1" applyAlignment="1">
      <alignment horizontal="left" vertical="center" wrapText="1"/>
      <protection/>
    </xf>
    <xf numFmtId="49" fontId="15" fillId="24" borderId="24" xfId="53" applyNumberFormat="1" applyFont="1" applyFill="1" applyBorder="1" applyAlignment="1">
      <alignment vertical="center" wrapText="1"/>
      <protection/>
    </xf>
    <xf numFmtId="0" fontId="11" fillId="24" borderId="16" xfId="53" applyFont="1" applyFill="1" applyBorder="1" applyAlignment="1">
      <alignment vertical="center"/>
      <protection/>
    </xf>
    <xf numFmtId="0" fontId="12" fillId="24" borderId="16" xfId="53" applyFont="1" applyFill="1" applyBorder="1" applyAlignment="1">
      <alignment vertical="center"/>
      <protection/>
    </xf>
    <xf numFmtId="49" fontId="13" fillId="24" borderId="21" xfId="53" applyNumberFormat="1" applyFont="1" applyFill="1" applyBorder="1" applyAlignment="1">
      <alignment horizontal="center" vertical="center" wrapText="1"/>
      <protection/>
    </xf>
    <xf numFmtId="0" fontId="9" fillId="24" borderId="16" xfId="53" applyFont="1" applyFill="1" applyBorder="1" applyAlignment="1">
      <alignment vertical="center" wrapText="1"/>
      <protection/>
    </xf>
    <xf numFmtId="49" fontId="9" fillId="24" borderId="26" xfId="53" applyNumberFormat="1" applyFont="1" applyFill="1" applyBorder="1" applyAlignment="1">
      <alignment horizontal="center" vertical="center" wrapText="1"/>
      <protection/>
    </xf>
    <xf numFmtId="49" fontId="9" fillId="24" borderId="27" xfId="53" applyNumberFormat="1" applyFont="1" applyFill="1" applyBorder="1" applyAlignment="1">
      <alignment horizontal="center" vertical="center" wrapText="1"/>
      <protection/>
    </xf>
    <xf numFmtId="0" fontId="13" fillId="24" borderId="0" xfId="55" applyFont="1" applyFill="1" applyAlignment="1">
      <alignment wrapText="1"/>
      <protection/>
    </xf>
    <xf numFmtId="0" fontId="13" fillId="24" borderId="0" xfId="55" applyFont="1" applyFill="1" applyAlignment="1">
      <alignment vertical="center"/>
      <protection/>
    </xf>
    <xf numFmtId="173" fontId="13" fillId="24" borderId="0" xfId="55" applyNumberFormat="1" applyFont="1" applyFill="1" applyAlignment="1">
      <alignment wrapText="1"/>
      <protection/>
    </xf>
    <xf numFmtId="49" fontId="13" fillId="24" borderId="0" xfId="55" applyNumberFormat="1" applyFont="1" applyFill="1" applyAlignment="1">
      <alignment horizontal="left"/>
      <protection/>
    </xf>
    <xf numFmtId="164" fontId="13" fillId="24" borderId="0" xfId="55" applyNumberFormat="1" applyFont="1" applyFill="1">
      <alignment/>
      <protection/>
    </xf>
    <xf numFmtId="164" fontId="13" fillId="24" borderId="0" xfId="70" applyNumberFormat="1" applyFont="1" applyFill="1" applyAlignment="1">
      <alignment vertical="center"/>
    </xf>
    <xf numFmtId="164" fontId="9" fillId="24" borderId="0" xfId="70" applyNumberFormat="1" applyFont="1" applyFill="1" applyAlignment="1">
      <alignment vertical="center"/>
    </xf>
    <xf numFmtId="171" fontId="13" fillId="24" borderId="0" xfId="55" applyNumberFormat="1" applyFont="1" applyFill="1">
      <alignment/>
      <protection/>
    </xf>
    <xf numFmtId="43" fontId="13" fillId="24" borderId="0" xfId="70" applyFont="1" applyFill="1" applyAlignment="1">
      <alignment vertical="center"/>
    </xf>
    <xf numFmtId="0" fontId="13" fillId="24" borderId="0" xfId="55" applyFont="1" applyFill="1" applyAlignment="1">
      <alignment horizontal="center" vertical="center"/>
      <protection/>
    </xf>
    <xf numFmtId="0" fontId="43" fillId="24" borderId="0" xfId="0" applyFont="1" applyFill="1" applyBorder="1" applyAlignment="1">
      <alignment horizontal="right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left" vertical="top" wrapText="1"/>
    </xf>
    <xf numFmtId="49" fontId="9" fillId="24" borderId="21" xfId="0" applyNumberFormat="1" applyFont="1" applyFill="1" applyBorder="1" applyAlignment="1">
      <alignment horizontal="center" vertical="center" wrapText="1"/>
    </xf>
    <xf numFmtId="49" fontId="14" fillId="24" borderId="20" xfId="0" applyNumberFormat="1" applyFont="1" applyFill="1" applyBorder="1" applyAlignment="1">
      <alignment horizontal="center" vertical="center" wrapText="1"/>
    </xf>
    <xf numFmtId="49" fontId="9" fillId="24" borderId="20" xfId="0" applyNumberFormat="1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vertical="center" wrapText="1"/>
    </xf>
    <xf numFmtId="0" fontId="14" fillId="24" borderId="24" xfId="0" applyFont="1" applyFill="1" applyBorder="1" applyAlignment="1">
      <alignment horizontal="left" vertical="top" wrapText="1"/>
    </xf>
    <xf numFmtId="172" fontId="9" fillId="24" borderId="24" xfId="0" applyNumberFormat="1" applyFont="1" applyFill="1" applyBorder="1" applyAlignment="1">
      <alignment horizontal="left" vertical="top" wrapText="1"/>
    </xf>
    <xf numFmtId="0" fontId="14" fillId="24" borderId="16" xfId="0" applyFont="1" applyFill="1" applyBorder="1" applyAlignment="1">
      <alignment horizontal="left" vertical="top" wrapText="1"/>
    </xf>
    <xf numFmtId="0" fontId="9" fillId="24" borderId="16" xfId="0" applyFont="1" applyFill="1" applyBorder="1" applyAlignment="1">
      <alignment horizontal="left" vertical="top" wrapText="1"/>
    </xf>
    <xf numFmtId="49" fontId="9" fillId="24" borderId="20" xfId="0" applyNumberFormat="1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vertical="center" wrapText="1"/>
    </xf>
    <xf numFmtId="49" fontId="9" fillId="24" borderId="19" xfId="0" applyNumberFormat="1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left" wrapText="1"/>
    </xf>
    <xf numFmtId="0" fontId="43" fillId="24" borderId="0" xfId="0" applyFont="1" applyFill="1" applyAlignment="1">
      <alignment/>
    </xf>
    <xf numFmtId="0" fontId="43" fillId="24" borderId="0" xfId="0" applyFont="1" applyFill="1" applyAlignment="1">
      <alignment horizontal="right"/>
    </xf>
    <xf numFmtId="49" fontId="4" fillId="24" borderId="28" xfId="0" applyNumberFormat="1" applyFont="1" applyFill="1" applyBorder="1" applyAlignment="1">
      <alignment horizontal="center" vertical="center" wrapText="1"/>
    </xf>
    <xf numFmtId="49" fontId="11" fillId="24" borderId="29" xfId="0" applyNumberFormat="1" applyFont="1" applyFill="1" applyBorder="1" applyAlignment="1">
      <alignment horizontal="center" vertical="top" wrapText="1"/>
    </xf>
    <xf numFmtId="49" fontId="12" fillId="24" borderId="24" xfId="0" applyNumberFormat="1" applyFont="1" applyFill="1" applyBorder="1" applyAlignment="1">
      <alignment horizontal="left" vertical="center" wrapText="1"/>
    </xf>
    <xf numFmtId="49" fontId="12" fillId="24" borderId="20" xfId="0" applyNumberFormat="1" applyFont="1" applyFill="1" applyBorder="1" applyAlignment="1">
      <alignment horizontal="center" vertical="center" wrapText="1"/>
    </xf>
    <xf numFmtId="0" fontId="12" fillId="24" borderId="24" xfId="0" applyFont="1" applyFill="1" applyBorder="1" applyAlignment="1">
      <alignment horizontal="left" vertical="top" wrapText="1"/>
    </xf>
    <xf numFmtId="0" fontId="12" fillId="24" borderId="21" xfId="0" applyFont="1" applyFill="1" applyBorder="1" applyAlignment="1">
      <alignment horizontal="center" vertical="center" wrapText="1"/>
    </xf>
    <xf numFmtId="49" fontId="14" fillId="24" borderId="24" xfId="0" applyNumberFormat="1" applyFont="1" applyFill="1" applyBorder="1" applyAlignment="1">
      <alignment horizontal="left" vertical="center" wrapText="1"/>
    </xf>
    <xf numFmtId="0" fontId="14" fillId="24" borderId="20" xfId="0" applyFont="1" applyFill="1" applyBorder="1" applyAlignment="1">
      <alignment horizontal="center" vertical="center" wrapText="1"/>
    </xf>
    <xf numFmtId="172" fontId="14" fillId="24" borderId="24" xfId="0" applyNumberFormat="1" applyFont="1" applyFill="1" applyBorder="1" applyAlignment="1">
      <alignment horizontal="left" vertical="top" wrapText="1"/>
    </xf>
    <xf numFmtId="49" fontId="14" fillId="24" borderId="24" xfId="0" applyNumberFormat="1" applyFont="1" applyFill="1" applyBorder="1" applyAlignment="1">
      <alignment horizontal="left" vertical="top" wrapText="1"/>
    </xf>
    <xf numFmtId="0" fontId="9" fillId="24" borderId="24" xfId="0" applyFont="1" applyFill="1" applyBorder="1" applyAlignment="1">
      <alignment horizontal="left" wrapText="1"/>
    </xf>
    <xf numFmtId="49" fontId="14" fillId="24" borderId="24" xfId="0" applyNumberFormat="1" applyFont="1" applyFill="1" applyBorder="1" applyAlignment="1">
      <alignment horizontal="left" wrapText="1"/>
    </xf>
    <xf numFmtId="172" fontId="14" fillId="24" borderId="24" xfId="0" applyNumberFormat="1" applyFont="1" applyFill="1" applyBorder="1" applyAlignment="1">
      <alignment horizontal="left" wrapText="1"/>
    </xf>
    <xf numFmtId="172" fontId="11" fillId="24" borderId="24" xfId="0" applyNumberFormat="1" applyFont="1" applyFill="1" applyBorder="1" applyAlignment="1">
      <alignment horizontal="left" vertical="top" wrapText="1"/>
    </xf>
    <xf numFmtId="0" fontId="14" fillId="24" borderId="21" xfId="0" applyFont="1" applyFill="1" applyBorder="1" applyAlignment="1">
      <alignment horizontal="center" vertical="center" wrapText="1"/>
    </xf>
    <xf numFmtId="49" fontId="14" fillId="24" borderId="20" xfId="0" applyNumberFormat="1" applyFont="1" applyFill="1" applyBorder="1" applyAlignment="1">
      <alignment horizontal="center" vertical="center"/>
    </xf>
    <xf numFmtId="49" fontId="13" fillId="24" borderId="20" xfId="0" applyNumberFormat="1" applyFont="1" applyFill="1" applyBorder="1" applyAlignment="1">
      <alignment horizontal="center" vertical="center" wrapText="1"/>
    </xf>
    <xf numFmtId="49" fontId="13" fillId="24" borderId="20" xfId="0" applyNumberFormat="1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wrapText="1"/>
    </xf>
    <xf numFmtId="49" fontId="12" fillId="24" borderId="20" xfId="0" applyNumberFormat="1" applyFont="1" applyFill="1" applyBorder="1" applyAlignment="1">
      <alignment horizontal="center" vertical="center"/>
    </xf>
    <xf numFmtId="49" fontId="14" fillId="24" borderId="19" xfId="0" applyNumberFormat="1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vertical="center"/>
    </xf>
    <xf numFmtId="0" fontId="9" fillId="24" borderId="24" xfId="0" applyFont="1" applyFill="1" applyBorder="1" applyAlignment="1">
      <alignment wrapText="1"/>
    </xf>
    <xf numFmtId="0" fontId="9" fillId="24" borderId="20" xfId="0" applyFont="1" applyFill="1" applyBorder="1" applyAlignment="1">
      <alignment vertical="center"/>
    </xf>
    <xf numFmtId="49" fontId="11" fillId="24" borderId="24" xfId="0" applyNumberFormat="1" applyFont="1" applyFill="1" applyBorder="1" applyAlignment="1">
      <alignment horizontal="left" vertical="center" wrapText="1"/>
    </xf>
    <xf numFmtId="0" fontId="12" fillId="24" borderId="24" xfId="0" applyFont="1" applyFill="1" applyBorder="1" applyAlignment="1">
      <alignment vertical="center" wrapText="1"/>
    </xf>
    <xf numFmtId="0" fontId="12" fillId="24" borderId="20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left" wrapText="1"/>
    </xf>
    <xf numFmtId="0" fontId="9" fillId="24" borderId="30" xfId="0" applyFont="1" applyFill="1" applyBorder="1" applyAlignment="1">
      <alignment horizontal="left" wrapText="1"/>
    </xf>
    <xf numFmtId="0" fontId="9" fillId="24" borderId="20" xfId="0" applyFont="1" applyFill="1" applyBorder="1" applyAlignment="1">
      <alignment horizontal="center" vertical="center"/>
    </xf>
    <xf numFmtId="49" fontId="9" fillId="24" borderId="20" xfId="0" applyNumberFormat="1" applyFont="1" applyFill="1" applyBorder="1" applyAlignment="1">
      <alignment horizontal="left" vertical="top" wrapText="1"/>
    </xf>
    <xf numFmtId="0" fontId="14" fillId="24" borderId="24" xfId="0" applyNumberFormat="1" applyFont="1" applyFill="1" applyBorder="1" applyAlignment="1">
      <alignment horizontal="left" vertical="top" wrapText="1"/>
    </xf>
    <xf numFmtId="0" fontId="9" fillId="24" borderId="21" xfId="0" applyFont="1" applyFill="1" applyBorder="1" applyAlignment="1">
      <alignment horizontal="center" vertical="center"/>
    </xf>
    <xf numFmtId="49" fontId="9" fillId="24" borderId="31" xfId="0" applyNumberFormat="1" applyFont="1" applyFill="1" applyBorder="1" applyAlignment="1">
      <alignment horizontal="center" vertical="center"/>
    </xf>
    <xf numFmtId="49" fontId="9" fillId="24" borderId="19" xfId="0" applyNumberFormat="1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vertical="top" wrapText="1"/>
    </xf>
    <xf numFmtId="0" fontId="9" fillId="24" borderId="24" xfId="0" applyFont="1" applyFill="1" applyBorder="1" applyAlignment="1">
      <alignment horizontal="justify" wrapText="1"/>
    </xf>
    <xf numFmtId="0" fontId="9" fillId="24" borderId="30" xfId="0" applyFont="1" applyFill="1" applyBorder="1" applyAlignment="1">
      <alignment wrapText="1"/>
    </xf>
    <xf numFmtId="0" fontId="14" fillId="24" borderId="16" xfId="0" applyFont="1" applyFill="1" applyBorder="1" applyAlignment="1">
      <alignment horizontal="left" wrapText="1"/>
    </xf>
    <xf numFmtId="0" fontId="9" fillId="24" borderId="24" xfId="0" applyFont="1" applyFill="1" applyBorder="1" applyAlignment="1">
      <alignment horizontal="left" vertical="center" wrapText="1"/>
    </xf>
    <xf numFmtId="0" fontId="14" fillId="24" borderId="20" xfId="55" applyNumberFormat="1" applyFont="1" applyFill="1" applyBorder="1" applyAlignment="1">
      <alignment horizontal="center" vertical="center" wrapText="1"/>
      <protection/>
    </xf>
    <xf numFmtId="0" fontId="43" fillId="24" borderId="0" xfId="55" applyFont="1" applyFill="1" applyAlignment="1">
      <alignment/>
      <protection/>
    </xf>
    <xf numFmtId="0" fontId="12" fillId="24" borderId="20" xfId="55" applyNumberFormat="1" applyFont="1" applyFill="1" applyBorder="1" applyAlignment="1">
      <alignment horizontal="center" vertical="center" wrapText="1"/>
      <protection/>
    </xf>
    <xf numFmtId="0" fontId="13" fillId="24" borderId="0" xfId="55" applyFont="1" applyFill="1" applyAlignment="1">
      <alignment horizontal="justify"/>
      <protection/>
    </xf>
    <xf numFmtId="0" fontId="13" fillId="24" borderId="0" xfId="55" applyFont="1" applyFill="1" applyAlignment="1">
      <alignment horizontal="right"/>
      <protection/>
    </xf>
    <xf numFmtId="49" fontId="4" fillId="24" borderId="23" xfId="55" applyNumberFormat="1" applyFont="1" applyFill="1" applyBorder="1" applyAlignment="1">
      <alignment horizontal="center" vertical="top" wrapText="1"/>
      <protection/>
    </xf>
    <xf numFmtId="49" fontId="4" fillId="24" borderId="32" xfId="55" applyNumberFormat="1" applyFont="1" applyFill="1" applyBorder="1" applyAlignment="1">
      <alignment horizontal="center" vertical="top" wrapText="1"/>
      <protection/>
    </xf>
    <xf numFmtId="169" fontId="4" fillId="24" borderId="23" xfId="55" applyNumberFormat="1" applyFont="1" applyFill="1" applyBorder="1" applyAlignment="1">
      <alignment horizontal="center" vertical="top" wrapText="1"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4" fontId="6" fillId="2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right" vertical="center"/>
    </xf>
    <xf numFmtId="4" fontId="1" fillId="24" borderId="0" xfId="0" applyNumberFormat="1" applyFont="1" applyFill="1" applyAlignment="1">
      <alignment horizontal="center"/>
    </xf>
    <xf numFmtId="0" fontId="23" fillId="0" borderId="0" xfId="0" applyFont="1" applyAlignment="1">
      <alignment horizontal="justify" vertical="center"/>
    </xf>
    <xf numFmtId="2" fontId="0" fillId="0" borderId="0" xfId="0" applyNumberFormat="1" applyFont="1" applyAlignment="1">
      <alignment horizontal="right"/>
    </xf>
    <xf numFmtId="0" fontId="9" fillId="0" borderId="0" xfId="53" applyFont="1" applyAlignment="1">
      <alignment vertical="center"/>
      <protection/>
    </xf>
    <xf numFmtId="2" fontId="0" fillId="0" borderId="0" xfId="0" applyNumberFormat="1" applyFont="1" applyBorder="1" applyAlignment="1">
      <alignment horizontal="right"/>
    </xf>
    <xf numFmtId="0" fontId="9" fillId="0" borderId="0" xfId="53" applyFont="1" applyFill="1" applyAlignment="1">
      <alignment vertical="center"/>
      <protection/>
    </xf>
    <xf numFmtId="0" fontId="10" fillId="24" borderId="33" xfId="53" applyFont="1" applyFill="1" applyBorder="1" applyAlignment="1">
      <alignment horizontal="center" vertical="center" wrapText="1"/>
      <protection/>
    </xf>
    <xf numFmtId="2" fontId="10" fillId="24" borderId="0" xfId="53" applyNumberFormat="1" applyFont="1" applyFill="1" applyBorder="1" applyAlignment="1">
      <alignment horizontal="center" vertical="center" wrapText="1"/>
      <protection/>
    </xf>
    <xf numFmtId="0" fontId="12" fillId="24" borderId="34" xfId="53" applyFont="1" applyFill="1" applyBorder="1" applyAlignment="1">
      <alignment horizontal="center" vertical="center"/>
      <protection/>
    </xf>
    <xf numFmtId="0" fontId="12" fillId="24" borderId="35" xfId="53" applyFont="1" applyFill="1" applyBorder="1" applyAlignment="1">
      <alignment horizontal="center" vertical="center" wrapText="1"/>
      <protection/>
    </xf>
    <xf numFmtId="0" fontId="11" fillId="24" borderId="36" xfId="53" applyFont="1" applyFill="1" applyBorder="1" applyAlignment="1">
      <alignment horizontal="left" vertical="center"/>
      <protection/>
    </xf>
    <xf numFmtId="49" fontId="11" fillId="24" borderId="36" xfId="53" applyNumberFormat="1" applyFont="1" applyFill="1" applyBorder="1" applyAlignment="1">
      <alignment horizontal="center" vertical="center"/>
      <protection/>
    </xf>
    <xf numFmtId="49" fontId="11" fillId="24" borderId="23" xfId="53" applyNumberFormat="1" applyFont="1" applyFill="1" applyBorder="1" applyAlignment="1">
      <alignment horizontal="center" vertical="center"/>
      <protection/>
    </xf>
    <xf numFmtId="164" fontId="11" fillId="24" borderId="37" xfId="68" applyNumberFormat="1" applyFont="1" applyFill="1" applyBorder="1" applyAlignment="1">
      <alignment horizontal="center" vertical="center"/>
    </xf>
    <xf numFmtId="0" fontId="13" fillId="24" borderId="17" xfId="53" applyFont="1" applyFill="1" applyBorder="1" applyAlignment="1">
      <alignment horizontal="left" vertical="center" wrapText="1"/>
      <protection/>
    </xf>
    <xf numFmtId="49" fontId="9" fillId="24" borderId="17" xfId="53" applyNumberFormat="1" applyFont="1" applyFill="1" applyBorder="1" applyAlignment="1">
      <alignment horizontal="center" vertical="center"/>
      <protection/>
    </xf>
    <xf numFmtId="49" fontId="13" fillId="24" borderId="12" xfId="53" applyNumberFormat="1" applyFont="1" applyFill="1" applyBorder="1" applyAlignment="1">
      <alignment horizontal="center" vertical="center"/>
      <protection/>
    </xf>
    <xf numFmtId="164" fontId="13" fillId="24" borderId="38" xfId="68" applyNumberFormat="1" applyFont="1" applyFill="1" applyBorder="1" applyAlignment="1">
      <alignment horizontal="center" vertical="center"/>
    </xf>
    <xf numFmtId="0" fontId="9" fillId="24" borderId="0" xfId="53" applyFont="1" applyFill="1" applyAlignment="1">
      <alignment vertical="center"/>
      <protection/>
    </xf>
    <xf numFmtId="0" fontId="13" fillId="24" borderId="17" xfId="53" applyFont="1" applyFill="1" applyBorder="1" applyAlignment="1">
      <alignment vertical="center" wrapText="1"/>
      <protection/>
    </xf>
    <xf numFmtId="49" fontId="14" fillId="24" borderId="17" xfId="53" applyNumberFormat="1" applyFont="1" applyFill="1" applyBorder="1" applyAlignment="1">
      <alignment horizontal="center" vertical="center"/>
      <protection/>
    </xf>
    <xf numFmtId="0" fontId="13" fillId="24" borderId="17" xfId="53" applyFont="1" applyFill="1" applyBorder="1" applyAlignment="1">
      <alignment horizontal="left" vertical="center"/>
      <protection/>
    </xf>
    <xf numFmtId="0" fontId="11" fillId="24" borderId="36" xfId="53" applyFont="1" applyFill="1" applyBorder="1" applyAlignment="1">
      <alignment vertical="center" wrapText="1"/>
      <protection/>
    </xf>
    <xf numFmtId="0" fontId="13" fillId="24" borderId="28" xfId="53" applyFont="1" applyFill="1" applyBorder="1" applyAlignment="1">
      <alignment vertical="center" wrapText="1"/>
      <protection/>
    </xf>
    <xf numFmtId="49" fontId="11" fillId="24" borderId="39" xfId="53" applyNumberFormat="1" applyFont="1" applyFill="1" applyBorder="1" applyAlignment="1">
      <alignment horizontal="center" vertical="center"/>
      <protection/>
    </xf>
    <xf numFmtId="49" fontId="15" fillId="24" borderId="12" xfId="53" applyNumberFormat="1" applyFont="1" applyFill="1" applyBorder="1" applyAlignment="1">
      <alignment horizontal="center" vertical="center"/>
      <protection/>
    </xf>
    <xf numFmtId="0" fontId="13" fillId="24" borderId="17" xfId="53" applyFont="1" applyFill="1" applyBorder="1" applyAlignment="1">
      <alignment vertical="center"/>
      <protection/>
    </xf>
    <xf numFmtId="0" fontId="11" fillId="24" borderId="36" xfId="53" applyFont="1" applyFill="1" applyBorder="1" applyAlignment="1">
      <alignment vertical="center"/>
      <protection/>
    </xf>
    <xf numFmtId="49" fontId="13" fillId="24" borderId="17" xfId="53" applyNumberFormat="1" applyFont="1" applyFill="1" applyBorder="1" applyAlignment="1">
      <alignment horizontal="center" vertical="center"/>
      <protection/>
    </xf>
    <xf numFmtId="0" fontId="13" fillId="24" borderId="30" xfId="53" applyFont="1" applyFill="1" applyBorder="1" applyAlignment="1">
      <alignment vertical="center"/>
      <protection/>
    </xf>
    <xf numFmtId="49" fontId="13" fillId="24" borderId="30" xfId="53" applyNumberFormat="1" applyFont="1" applyFill="1" applyBorder="1" applyAlignment="1">
      <alignment horizontal="center" vertical="center"/>
      <protection/>
    </xf>
    <xf numFmtId="49" fontId="13" fillId="24" borderId="40" xfId="53" applyNumberFormat="1" applyFont="1" applyFill="1" applyBorder="1" applyAlignment="1">
      <alignment horizontal="center" vertical="center"/>
      <protection/>
    </xf>
    <xf numFmtId="49" fontId="9" fillId="24" borderId="0" xfId="53" applyNumberFormat="1" applyFont="1" applyFill="1" applyAlignment="1">
      <alignment horizontal="right" vertical="center"/>
      <protection/>
    </xf>
    <xf numFmtId="49" fontId="11" fillId="24" borderId="17" xfId="53" applyNumberFormat="1" applyFont="1" applyFill="1" applyBorder="1" applyAlignment="1">
      <alignment horizontal="center" vertical="center"/>
      <protection/>
    </xf>
    <xf numFmtId="0" fontId="13" fillId="24" borderId="16" xfId="53" applyFont="1" applyFill="1" applyBorder="1" applyAlignment="1">
      <alignment horizontal="left" vertical="center"/>
      <protection/>
    </xf>
    <xf numFmtId="49" fontId="13" fillId="24" borderId="16" xfId="53" applyNumberFormat="1" applyFont="1" applyFill="1" applyBorder="1" applyAlignment="1">
      <alignment horizontal="center" vertical="center"/>
      <protection/>
    </xf>
    <xf numFmtId="49" fontId="13" fillId="24" borderId="14" xfId="53" applyNumberFormat="1" applyFont="1" applyFill="1" applyBorder="1" applyAlignment="1">
      <alignment horizontal="center" vertical="center"/>
      <protection/>
    </xf>
    <xf numFmtId="2" fontId="9" fillId="24" borderId="0" xfId="53" applyNumberFormat="1" applyFont="1" applyFill="1" applyAlignment="1">
      <alignment vertical="center"/>
      <protection/>
    </xf>
    <xf numFmtId="2" fontId="11" fillId="24" borderId="0" xfId="53" applyNumberFormat="1" applyFont="1" applyFill="1" applyAlignment="1">
      <alignment horizontal="center" vertical="center"/>
      <protection/>
    </xf>
    <xf numFmtId="2" fontId="15" fillId="24" borderId="0" xfId="53" applyNumberFormat="1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justify" vertical="center"/>
    </xf>
    <xf numFmtId="0" fontId="22" fillId="24" borderId="0" xfId="0" applyFont="1" applyFill="1" applyAlignment="1">
      <alignment horizontal="right" vertical="center"/>
    </xf>
    <xf numFmtId="4" fontId="0" fillId="0" borderId="0" xfId="0" applyNumberFormat="1" applyAlignment="1">
      <alignment/>
    </xf>
    <xf numFmtId="0" fontId="23" fillId="24" borderId="0" xfId="0" applyFont="1" applyFill="1" applyAlignment="1">
      <alignment horizontal="justify" vertical="center"/>
    </xf>
    <xf numFmtId="2" fontId="9" fillId="0" borderId="0" xfId="53" applyNumberFormat="1" applyFont="1" applyAlignment="1">
      <alignment vertical="center"/>
      <protection/>
    </xf>
    <xf numFmtId="0" fontId="10" fillId="24" borderId="0" xfId="53" applyFont="1" applyFill="1" applyBorder="1" applyAlignment="1">
      <alignment horizontal="center" vertical="center" wrapText="1"/>
      <protection/>
    </xf>
    <xf numFmtId="49" fontId="44" fillId="24" borderId="19" xfId="0" applyNumberFormat="1" applyFont="1" applyFill="1" applyBorder="1" applyAlignment="1">
      <alignment horizontal="center" vertical="center"/>
    </xf>
    <xf numFmtId="49" fontId="45" fillId="24" borderId="19" xfId="0" applyNumberFormat="1" applyFont="1" applyFill="1" applyBorder="1" applyAlignment="1">
      <alignment horizontal="center" vertical="center"/>
    </xf>
    <xf numFmtId="0" fontId="14" fillId="24" borderId="27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24" borderId="0" xfId="0" applyFont="1" applyFill="1" applyAlignment="1">
      <alignment/>
    </xf>
    <xf numFmtId="0" fontId="0" fillId="24" borderId="35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4" fontId="0" fillId="24" borderId="35" xfId="0" applyNumberFormat="1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4" fontId="0" fillId="24" borderId="42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24" borderId="11" xfId="0" applyNumberFormat="1" applyFont="1" applyFill="1" applyBorder="1" applyAlignment="1">
      <alignment horizontal="left" vertical="center" wrapText="1"/>
    </xf>
    <xf numFmtId="49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horizontal="right"/>
    </xf>
    <xf numFmtId="0" fontId="9" fillId="24" borderId="43" xfId="0" applyFont="1" applyFill="1" applyBorder="1" applyAlignment="1">
      <alignment horizontal="left" wrapText="1"/>
    </xf>
    <xf numFmtId="49" fontId="9" fillId="24" borderId="27" xfId="0" applyNumberFormat="1" applyFont="1" applyFill="1" applyBorder="1" applyAlignment="1">
      <alignment horizontal="center" vertical="center" wrapText="1"/>
    </xf>
    <xf numFmtId="0" fontId="16" fillId="25" borderId="0" xfId="55" applyFont="1" applyFill="1" applyAlignment="1">
      <alignment horizontal="left"/>
      <protection/>
    </xf>
    <xf numFmtId="0" fontId="48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3" fillId="24" borderId="44" xfId="0" applyFont="1" applyFill="1" applyBorder="1" applyAlignment="1">
      <alignment horizontal="left" wrapText="1"/>
    </xf>
    <xf numFmtId="49" fontId="13" fillId="24" borderId="44" xfId="53" applyNumberFormat="1" applyFont="1" applyFill="1" applyBorder="1" applyAlignment="1">
      <alignment horizontal="center" vertical="center"/>
      <protection/>
    </xf>
    <xf numFmtId="49" fontId="13" fillId="24" borderId="45" xfId="53" applyNumberFormat="1" applyFont="1" applyFill="1" applyBorder="1" applyAlignment="1">
      <alignment horizontal="center" vertical="center"/>
      <protection/>
    </xf>
    <xf numFmtId="49" fontId="13" fillId="24" borderId="30" xfId="54" applyNumberFormat="1" applyFont="1" applyFill="1" applyBorder="1" applyAlignment="1">
      <alignment horizontal="center" vertical="center"/>
      <protection/>
    </xf>
    <xf numFmtId="49" fontId="13" fillId="24" borderId="40" xfId="54" applyNumberFormat="1" applyFont="1" applyFill="1" applyBorder="1" applyAlignment="1">
      <alignment horizontal="center" vertical="center"/>
      <protection/>
    </xf>
    <xf numFmtId="0" fontId="19" fillId="24" borderId="0" xfId="55" applyFont="1" applyFill="1" applyAlignment="1">
      <alignment horizontal="center" vertical="center"/>
      <protection/>
    </xf>
    <xf numFmtId="0" fontId="16" fillId="24" borderId="0" xfId="55" applyFont="1" applyFill="1" applyBorder="1" applyAlignment="1">
      <alignment horizontal="center" vertical="center"/>
      <protection/>
    </xf>
    <xf numFmtId="0" fontId="9" fillId="24" borderId="0" xfId="55" applyFont="1" applyFill="1" applyBorder="1" applyAlignment="1">
      <alignment horizontal="center" vertical="center" wrapText="1"/>
      <protection/>
    </xf>
    <xf numFmtId="0" fontId="18" fillId="24" borderId="0" xfId="55" applyFont="1" applyFill="1" applyBorder="1" applyAlignment="1">
      <alignment horizontal="center" vertical="center"/>
      <protection/>
    </xf>
    <xf numFmtId="49" fontId="9" fillId="24" borderId="24" xfId="0" applyNumberFormat="1" applyFont="1" applyFill="1" applyBorder="1" applyAlignment="1">
      <alignment horizontal="left" vertical="top" wrapText="1"/>
    </xf>
    <xf numFmtId="49" fontId="4" fillId="24" borderId="46" xfId="55" applyNumberFormat="1" applyFont="1" applyFill="1" applyBorder="1" applyAlignment="1">
      <alignment horizontal="center" wrapText="1"/>
      <protection/>
    </xf>
    <xf numFmtId="49" fontId="4" fillId="24" borderId="47" xfId="55" applyNumberFormat="1" applyFont="1" applyFill="1" applyBorder="1" applyAlignment="1">
      <alignment horizontal="center" wrapText="1"/>
      <protection/>
    </xf>
    <xf numFmtId="49" fontId="11" fillId="24" borderId="47" xfId="55" applyNumberFormat="1" applyFont="1" applyFill="1" applyBorder="1" applyAlignment="1">
      <alignment horizontal="center" wrapText="1"/>
      <protection/>
    </xf>
    <xf numFmtId="170" fontId="11" fillId="24" borderId="48" xfId="55" applyNumberFormat="1" applyFont="1" applyFill="1" applyBorder="1" applyAlignment="1">
      <alignment horizontal="center" wrapText="1"/>
      <protection/>
    </xf>
    <xf numFmtId="0" fontId="13" fillId="24" borderId="0" xfId="55" applyFont="1" applyFill="1" applyAlignment="1">
      <alignment horizontal="center"/>
      <protection/>
    </xf>
    <xf numFmtId="0" fontId="24" fillId="24" borderId="0" xfId="55" applyFont="1" applyFill="1" applyAlignment="1">
      <alignment horizontal="left"/>
      <protection/>
    </xf>
    <xf numFmtId="0" fontId="16" fillId="24" borderId="0" xfId="55" applyFont="1" applyFill="1" applyAlignment="1">
      <alignment horizontal="left" vertical="center"/>
      <protection/>
    </xf>
    <xf numFmtId="0" fontId="49" fillId="24" borderId="0" xfId="55" applyFont="1" applyFill="1" applyAlignment="1">
      <alignment horizontal="center" vertical="center"/>
      <protection/>
    </xf>
    <xf numFmtId="0" fontId="9" fillId="25" borderId="24" xfId="0" applyFont="1" applyFill="1" applyBorder="1" applyAlignment="1">
      <alignment horizontal="justify" wrapText="1"/>
    </xf>
    <xf numFmtId="49" fontId="9" fillId="24" borderId="0" xfId="0" applyNumberFormat="1" applyFont="1" applyFill="1" applyBorder="1" applyAlignment="1">
      <alignment horizontal="center" vertical="center" wrapText="1"/>
    </xf>
    <xf numFmtId="49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vertical="center"/>
    </xf>
    <xf numFmtId="171" fontId="9" fillId="24" borderId="0" xfId="70" applyNumberFormat="1" applyFont="1" applyFill="1" applyBorder="1" applyAlignment="1">
      <alignment horizontal="justify" vertical="center"/>
    </xf>
    <xf numFmtId="49" fontId="45" fillId="24" borderId="0" xfId="0" applyNumberFormat="1" applyFont="1" applyFill="1" applyBorder="1" applyAlignment="1">
      <alignment horizontal="center" vertical="center" wrapText="1"/>
    </xf>
    <xf numFmtId="49" fontId="45" fillId="24" borderId="0" xfId="0" applyNumberFormat="1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center" vertical="center"/>
    </xf>
    <xf numFmtId="171" fontId="45" fillId="25" borderId="0" xfId="70" applyNumberFormat="1" applyFont="1" applyFill="1" applyBorder="1" applyAlignment="1">
      <alignment horizontal="justify" vertical="center"/>
    </xf>
    <xf numFmtId="49" fontId="4" fillId="24" borderId="36" xfId="55" applyNumberFormat="1" applyFont="1" applyFill="1" applyBorder="1" applyAlignment="1">
      <alignment horizontal="center" vertical="top" wrapText="1"/>
      <protection/>
    </xf>
    <xf numFmtId="49" fontId="4" fillId="24" borderId="32" xfId="53" applyNumberFormat="1" applyFont="1" applyFill="1" applyBorder="1" applyAlignment="1">
      <alignment horizontal="center" vertical="top" wrapText="1"/>
      <protection/>
    </xf>
    <xf numFmtId="49" fontId="9" fillId="9" borderId="16" xfId="56" applyNumberFormat="1" applyFont="1" applyFill="1" applyBorder="1" applyAlignment="1">
      <alignment horizontal="left" vertical="top" wrapText="1"/>
      <protection/>
    </xf>
    <xf numFmtId="2" fontId="11" fillId="24" borderId="49" xfId="53" applyNumberFormat="1" applyFont="1" applyFill="1" applyBorder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/>
      <protection/>
    </xf>
    <xf numFmtId="0" fontId="4" fillId="24" borderId="36" xfId="53" applyFont="1" applyFill="1" applyBorder="1" applyAlignment="1">
      <alignment horizontal="center" vertical="center"/>
      <protection/>
    </xf>
    <xf numFmtId="0" fontId="4" fillId="24" borderId="32" xfId="53" applyFont="1" applyFill="1" applyBorder="1" applyAlignment="1">
      <alignment horizontal="center" vertical="center"/>
      <protection/>
    </xf>
    <xf numFmtId="49" fontId="11" fillId="24" borderId="28" xfId="0" applyNumberFormat="1" applyFont="1" applyFill="1" applyBorder="1" applyAlignment="1">
      <alignment horizontal="left" vertical="center" wrapText="1"/>
    </xf>
    <xf numFmtId="49" fontId="14" fillId="24" borderId="29" xfId="0" applyNumberFormat="1" applyFont="1" applyFill="1" applyBorder="1" applyAlignment="1">
      <alignment horizontal="center" vertical="center" wrapText="1"/>
    </xf>
    <xf numFmtId="49" fontId="12" fillId="24" borderId="50" xfId="53" applyNumberFormat="1" applyFont="1" applyFill="1" applyBorder="1" applyAlignment="1">
      <alignment horizontal="center" vertical="center" wrapText="1"/>
      <protection/>
    </xf>
    <xf numFmtId="49" fontId="9" fillId="24" borderId="29" xfId="53" applyNumberFormat="1" applyFont="1" applyFill="1" applyBorder="1" applyAlignment="1">
      <alignment horizontal="center" vertical="center" wrapText="1"/>
      <protection/>
    </xf>
    <xf numFmtId="0" fontId="4" fillId="24" borderId="51" xfId="55" applyFont="1" applyFill="1" applyBorder="1" applyAlignment="1">
      <alignment vertical="center" wrapText="1"/>
      <protection/>
    </xf>
    <xf numFmtId="0" fontId="4" fillId="24" borderId="52" xfId="55" applyNumberFormat="1" applyFont="1" applyFill="1" applyBorder="1" applyAlignment="1">
      <alignment horizontal="center" vertical="center" wrapText="1"/>
      <protection/>
    </xf>
    <xf numFmtId="49" fontId="11" fillId="24" borderId="52" xfId="55" applyNumberFormat="1" applyFont="1" applyFill="1" applyBorder="1" applyAlignment="1">
      <alignment vertical="center" wrapText="1"/>
      <protection/>
    </xf>
    <xf numFmtId="0" fontId="14" fillId="24" borderId="29" xfId="55" applyNumberFormat="1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10" fillId="24" borderId="0" xfId="53" applyFont="1" applyFill="1" applyBorder="1" applyAlignment="1">
      <alignment horizontal="center" vertical="center" wrapText="1"/>
      <protection/>
    </xf>
    <xf numFmtId="0" fontId="11" fillId="24" borderId="35" xfId="53" applyFont="1" applyFill="1" applyBorder="1" applyAlignment="1">
      <alignment horizontal="center" vertical="center"/>
      <protection/>
    </xf>
    <xf numFmtId="0" fontId="11" fillId="24" borderId="42" xfId="53" applyFont="1" applyFill="1" applyBorder="1" applyAlignment="1">
      <alignment horizontal="center" vertical="center"/>
      <protection/>
    </xf>
    <xf numFmtId="0" fontId="11" fillId="24" borderId="23" xfId="53" applyFont="1" applyFill="1" applyBorder="1" applyAlignment="1">
      <alignment horizontal="center" vertical="center"/>
      <protection/>
    </xf>
    <xf numFmtId="0" fontId="11" fillId="24" borderId="36" xfId="53" applyFont="1" applyFill="1" applyBorder="1" applyAlignment="1">
      <alignment horizontal="center" vertical="center"/>
      <protection/>
    </xf>
    <xf numFmtId="2" fontId="11" fillId="24" borderId="35" xfId="53" applyNumberFormat="1" applyFont="1" applyFill="1" applyBorder="1" applyAlignment="1">
      <alignment horizontal="center" vertical="center" wrapText="1"/>
      <protection/>
    </xf>
    <xf numFmtId="49" fontId="21" fillId="24" borderId="36" xfId="0" applyNumberFormat="1" applyFont="1" applyFill="1" applyBorder="1" applyAlignment="1">
      <alignment horizontal="center" wrapText="1"/>
    </xf>
    <xf numFmtId="49" fontId="21" fillId="24" borderId="32" xfId="0" applyNumberFormat="1" applyFont="1" applyFill="1" applyBorder="1" applyAlignment="1">
      <alignment horizontal="center" wrapText="1"/>
    </xf>
    <xf numFmtId="49" fontId="21" fillId="24" borderId="53" xfId="0" applyNumberFormat="1" applyFont="1" applyFill="1" applyBorder="1" applyAlignment="1">
      <alignment horizontal="center" wrapText="1"/>
    </xf>
    <xf numFmtId="0" fontId="11" fillId="24" borderId="0" xfId="0" applyFont="1" applyFill="1" applyAlignment="1">
      <alignment horizontal="center" wrapText="1"/>
    </xf>
    <xf numFmtId="49" fontId="4" fillId="24" borderId="54" xfId="0" applyNumberFormat="1" applyFont="1" applyFill="1" applyBorder="1" applyAlignment="1">
      <alignment horizontal="center" vertical="center" wrapText="1"/>
    </xf>
    <xf numFmtId="49" fontId="4" fillId="24" borderId="28" xfId="0" applyNumberFormat="1" applyFont="1" applyFill="1" applyBorder="1" applyAlignment="1">
      <alignment horizontal="center" vertical="center" wrapText="1"/>
    </xf>
    <xf numFmtId="49" fontId="11" fillId="24" borderId="55" xfId="0" applyNumberFormat="1" applyFont="1" applyFill="1" applyBorder="1" applyAlignment="1">
      <alignment horizontal="center" vertical="top" wrapText="1"/>
    </xf>
    <xf numFmtId="49" fontId="11" fillId="24" borderId="29" xfId="0" applyNumberFormat="1" applyFont="1" applyFill="1" applyBorder="1" applyAlignment="1">
      <alignment horizontal="center" vertical="top" wrapText="1"/>
    </xf>
    <xf numFmtId="170" fontId="11" fillId="24" borderId="56" xfId="0" applyNumberFormat="1" applyFont="1" applyFill="1" applyBorder="1" applyAlignment="1">
      <alignment horizontal="center" vertical="top" wrapText="1"/>
    </xf>
    <xf numFmtId="170" fontId="11" fillId="24" borderId="18" xfId="0" applyNumberFormat="1" applyFont="1" applyFill="1" applyBorder="1" applyAlignment="1">
      <alignment horizontal="center" vertical="top" wrapText="1"/>
    </xf>
    <xf numFmtId="0" fontId="11" fillId="24" borderId="0" xfId="53" applyFont="1" applyFill="1" applyAlignment="1">
      <alignment horizontal="center" wrapText="1"/>
      <protection/>
    </xf>
    <xf numFmtId="49" fontId="4" fillId="24" borderId="51" xfId="55" applyNumberFormat="1" applyFont="1" applyFill="1" applyBorder="1" applyAlignment="1">
      <alignment horizontal="center" vertical="center" wrapText="1"/>
      <protection/>
    </xf>
    <xf numFmtId="49" fontId="4" fillId="24" borderId="43" xfId="55" applyNumberFormat="1" applyFont="1" applyFill="1" applyBorder="1" applyAlignment="1">
      <alignment horizontal="center" vertical="center" wrapText="1"/>
      <protection/>
    </xf>
    <xf numFmtId="49" fontId="11" fillId="24" borderId="52" xfId="55" applyNumberFormat="1" applyFont="1" applyFill="1" applyBorder="1" applyAlignment="1">
      <alignment horizontal="center" vertical="center" wrapText="1"/>
      <protection/>
    </xf>
    <xf numFmtId="49" fontId="11" fillId="24" borderId="27" xfId="55" applyNumberFormat="1" applyFont="1" applyFill="1" applyBorder="1" applyAlignment="1">
      <alignment horizontal="center" vertical="center" wrapText="1"/>
      <protection/>
    </xf>
    <xf numFmtId="170" fontId="11" fillId="24" borderId="56" xfId="55" applyNumberFormat="1" applyFont="1" applyFill="1" applyBorder="1" applyAlignment="1">
      <alignment horizontal="center" vertical="center" wrapText="1"/>
      <protection/>
    </xf>
    <xf numFmtId="170" fontId="11" fillId="24" borderId="57" xfId="55" applyNumberFormat="1" applyFont="1" applyFill="1" applyBorder="1" applyAlignment="1">
      <alignment horizontal="center" vertical="center" wrapText="1"/>
      <protection/>
    </xf>
    <xf numFmtId="0" fontId="11" fillId="24" borderId="33" xfId="55" applyFont="1" applyFill="1" applyBorder="1" applyAlignment="1">
      <alignment horizontal="center" wrapText="1"/>
      <protection/>
    </xf>
    <xf numFmtId="173" fontId="13" fillId="24" borderId="0" xfId="55" applyNumberFormat="1" applyFont="1" applyFill="1" applyAlignment="1">
      <alignment horizontal="center" wrapText="1"/>
      <protection/>
    </xf>
    <xf numFmtId="0" fontId="0" fillId="0" borderId="0" xfId="0" applyAlignment="1">
      <alignment horizontal="right"/>
    </xf>
    <xf numFmtId="164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42" applyFont="1" applyFill="1" applyAlignment="1">
      <alignment/>
    </xf>
    <xf numFmtId="164" fontId="13" fillId="0" borderId="38" xfId="68" applyNumberFormat="1" applyFont="1" applyFill="1" applyBorder="1" applyAlignment="1">
      <alignment horizontal="center" vertical="center"/>
    </xf>
    <xf numFmtId="0" fontId="9" fillId="0" borderId="0" xfId="53" applyFont="1" applyFill="1" applyAlignment="1">
      <alignment vertical="center"/>
      <protection/>
    </xf>
    <xf numFmtId="164" fontId="13" fillId="0" borderId="22" xfId="0" applyNumberFormat="1" applyFont="1" applyFill="1" applyBorder="1" applyAlignment="1">
      <alignment horizontal="center" vertical="center"/>
    </xf>
    <xf numFmtId="164" fontId="11" fillId="0" borderId="37" xfId="68" applyNumberFormat="1" applyFont="1" applyFill="1" applyBorder="1" applyAlignment="1">
      <alignment horizontal="center" vertical="center"/>
    </xf>
    <xf numFmtId="164" fontId="13" fillId="0" borderId="58" xfId="68" applyNumberFormat="1" applyFont="1" applyFill="1" applyBorder="1" applyAlignment="1">
      <alignment horizontal="center" vertical="center"/>
    </xf>
    <xf numFmtId="164" fontId="13" fillId="0" borderId="59" xfId="68" applyNumberFormat="1" applyFont="1" applyFill="1" applyBorder="1" applyAlignment="1">
      <alignment horizontal="center" vertical="center"/>
    </xf>
    <xf numFmtId="164" fontId="13" fillId="0" borderId="58" xfId="69" applyNumberFormat="1" applyFont="1" applyFill="1" applyBorder="1" applyAlignment="1">
      <alignment horizontal="center" vertical="center"/>
    </xf>
    <xf numFmtId="164" fontId="13" fillId="0" borderId="22" xfId="68" applyNumberFormat="1" applyFont="1" applyFill="1" applyBorder="1" applyAlignment="1">
      <alignment horizontal="center" vertical="center"/>
    </xf>
    <xf numFmtId="164" fontId="4" fillId="0" borderId="23" xfId="68" applyNumberFormat="1" applyFont="1" applyFill="1" applyBorder="1" applyAlignment="1">
      <alignment horizontal="center" vertical="center"/>
    </xf>
    <xf numFmtId="170" fontId="11" fillId="0" borderId="18" xfId="0" applyNumberFormat="1" applyFont="1" applyFill="1" applyBorder="1" applyAlignment="1">
      <alignment horizontal="center" vertical="top" wrapText="1"/>
    </xf>
    <xf numFmtId="171" fontId="12" fillId="0" borderId="18" xfId="70" applyNumberFormat="1" applyFont="1" applyFill="1" applyBorder="1" applyAlignment="1">
      <alignment horizontal="center" vertical="justify" wrapText="1"/>
    </xf>
    <xf numFmtId="171" fontId="12" fillId="0" borderId="18" xfId="70" applyNumberFormat="1" applyFont="1" applyFill="1" applyBorder="1" applyAlignment="1">
      <alignment horizontal="justify" vertical="center" wrapText="1"/>
    </xf>
    <xf numFmtId="171" fontId="14" fillId="0" borderId="18" xfId="70" applyNumberFormat="1" applyFont="1" applyFill="1" applyBorder="1" applyAlignment="1">
      <alignment horizontal="justify" vertical="center" wrapText="1"/>
    </xf>
    <xf numFmtId="171" fontId="9" fillId="0" borderId="18" xfId="70" applyNumberFormat="1" applyFont="1" applyFill="1" applyBorder="1" applyAlignment="1">
      <alignment horizontal="justify" vertical="center" wrapText="1"/>
    </xf>
    <xf numFmtId="171" fontId="14" fillId="0" borderId="18" xfId="70" applyNumberFormat="1" applyFont="1" applyFill="1" applyBorder="1" applyAlignment="1">
      <alignment horizontal="justify" vertical="center"/>
    </xf>
    <xf numFmtId="171" fontId="9" fillId="0" borderId="18" xfId="70" applyNumberFormat="1" applyFont="1" applyFill="1" applyBorder="1" applyAlignment="1">
      <alignment horizontal="justify" vertical="center"/>
    </xf>
    <xf numFmtId="171" fontId="13" fillId="0" borderId="18" xfId="70" applyNumberFormat="1" applyFont="1" applyFill="1" applyBorder="1" applyAlignment="1">
      <alignment horizontal="justify" vertical="center" wrapText="1"/>
    </xf>
    <xf numFmtId="171" fontId="9" fillId="0" borderId="21" xfId="53" applyNumberFormat="1" applyFont="1" applyFill="1" applyBorder="1" applyAlignment="1">
      <alignment horizontal="center" vertical="center" wrapText="1"/>
      <protection/>
    </xf>
    <xf numFmtId="171" fontId="9" fillId="0" borderId="60" xfId="70" applyNumberFormat="1" applyFont="1" applyFill="1" applyBorder="1" applyAlignment="1">
      <alignment horizontal="justify" vertical="center" wrapText="1"/>
    </xf>
    <xf numFmtId="171" fontId="4" fillId="0" borderId="48" xfId="0" applyNumberFormat="1" applyFont="1" applyFill="1" applyBorder="1" applyAlignment="1">
      <alignment horizontal="justify" vertical="center" wrapText="1"/>
    </xf>
    <xf numFmtId="49" fontId="9" fillId="0" borderId="16" xfId="56" applyNumberFormat="1" applyFont="1" applyFill="1" applyBorder="1" applyAlignment="1">
      <alignment horizontal="left" vertical="top" wrapText="1"/>
      <protection/>
    </xf>
    <xf numFmtId="0" fontId="9" fillId="0" borderId="24" xfId="0" applyFont="1" applyFill="1" applyBorder="1" applyAlignment="1">
      <alignment horizontal="justify" wrapText="1"/>
    </xf>
    <xf numFmtId="0" fontId="9" fillId="0" borderId="24" xfId="0" applyFont="1" applyFill="1" applyBorder="1" applyAlignment="1">
      <alignment horizontal="left" vertical="top" wrapText="1"/>
    </xf>
    <xf numFmtId="171" fontId="11" fillId="0" borderId="56" xfId="0" applyNumberFormat="1" applyFont="1" applyFill="1" applyBorder="1" applyAlignment="1">
      <alignment horizontal="center" vertical="center" wrapText="1"/>
    </xf>
    <xf numFmtId="171" fontId="9" fillId="0" borderId="61" xfId="53" applyNumberFormat="1" applyFont="1" applyFill="1" applyBorder="1" applyAlignment="1">
      <alignment horizontal="center" vertical="center" wrapText="1"/>
      <protection/>
    </xf>
    <xf numFmtId="171" fontId="9" fillId="0" borderId="62" xfId="70" applyNumberFormat="1" applyFont="1" applyFill="1" applyBorder="1" applyAlignment="1">
      <alignment horizontal="justify" vertical="center" wrapText="1"/>
    </xf>
    <xf numFmtId="171" fontId="12" fillId="0" borderId="62" xfId="70" applyNumberFormat="1" applyFont="1" applyFill="1" applyBorder="1" applyAlignment="1">
      <alignment horizontal="justify" vertical="center" wrapText="1"/>
    </xf>
    <xf numFmtId="171" fontId="9" fillId="0" borderId="57" xfId="70" applyNumberFormat="1" applyFont="1" applyFill="1" applyBorder="1" applyAlignment="1">
      <alignment horizontal="justify" vertical="center" wrapText="1"/>
    </xf>
    <xf numFmtId="43" fontId="16" fillId="0" borderId="0" xfId="70" applyFont="1" applyFill="1" applyAlignment="1">
      <alignment vertical="center"/>
    </xf>
    <xf numFmtId="0" fontId="14" fillId="0" borderId="17" xfId="55" applyFont="1" applyFill="1" applyBorder="1" applyAlignment="1">
      <alignment wrapText="1"/>
      <protection/>
    </xf>
    <xf numFmtId="49" fontId="12" fillId="0" borderId="45" xfId="55" applyNumberFormat="1" applyFont="1" applyFill="1" applyBorder="1" applyAlignment="1">
      <alignment horizontal="center"/>
      <protection/>
    </xf>
    <xf numFmtId="49" fontId="12" fillId="0" borderId="13" xfId="55" applyNumberFormat="1" applyFont="1" applyFill="1" applyBorder="1" applyAlignment="1">
      <alignment horizontal="center"/>
      <protection/>
    </xf>
    <xf numFmtId="49" fontId="12" fillId="0" borderId="12" xfId="55" applyNumberFormat="1" applyFont="1" applyFill="1" applyBorder="1" applyAlignment="1">
      <alignment horizontal="center"/>
      <protection/>
    </xf>
    <xf numFmtId="164" fontId="12" fillId="0" borderId="12" xfId="70" applyNumberFormat="1" applyFont="1" applyFill="1" applyBorder="1" applyAlignment="1">
      <alignment horizontal="center" wrapText="1"/>
    </xf>
    <xf numFmtId="172" fontId="9" fillId="0" borderId="16" xfId="55" applyNumberFormat="1" applyFont="1" applyFill="1" applyBorder="1" applyAlignment="1">
      <alignment horizontal="left" vertical="top" wrapText="1"/>
      <protection/>
    </xf>
    <xf numFmtId="49" fontId="13" fillId="0" borderId="10" xfId="55" applyNumberFormat="1" applyFont="1" applyFill="1" applyBorder="1" applyAlignment="1">
      <alignment horizontal="center"/>
      <protection/>
    </xf>
    <xf numFmtId="49" fontId="13" fillId="0" borderId="11" xfId="55" applyNumberFormat="1" applyFont="1" applyFill="1" applyBorder="1" applyAlignment="1">
      <alignment horizontal="center"/>
      <protection/>
    </xf>
    <xf numFmtId="164" fontId="13" fillId="0" borderId="10" xfId="70" applyNumberFormat="1" applyFont="1" applyFill="1" applyBorder="1" applyAlignment="1">
      <alignment horizontal="center" wrapText="1"/>
    </xf>
    <xf numFmtId="0" fontId="9" fillId="0" borderId="16" xfId="55" applyFont="1" applyFill="1" applyBorder="1" applyAlignment="1">
      <alignment horizontal="left" vertical="top" wrapText="1"/>
      <protection/>
    </xf>
    <xf numFmtId="0" fontId="9" fillId="0" borderId="17" xfId="53" applyFont="1" applyFill="1" applyBorder="1" applyAlignment="1">
      <alignment horizontal="justify" wrapText="1"/>
      <protection/>
    </xf>
    <xf numFmtId="0" fontId="14" fillId="0" borderId="16" xfId="55" applyFont="1" applyFill="1" applyBorder="1" applyAlignment="1">
      <alignment horizontal="left" vertical="top" wrapText="1"/>
      <protection/>
    </xf>
    <xf numFmtId="49" fontId="12" fillId="0" borderId="10" xfId="55" applyNumberFormat="1" applyFont="1" applyFill="1" applyBorder="1" applyAlignment="1">
      <alignment horizontal="center"/>
      <protection/>
    </xf>
    <xf numFmtId="49" fontId="12" fillId="0" borderId="11" xfId="55" applyNumberFormat="1" applyFont="1" applyFill="1" applyBorder="1" applyAlignment="1">
      <alignment horizontal="center"/>
      <protection/>
    </xf>
    <xf numFmtId="164" fontId="12" fillId="0" borderId="10" xfId="70" applyNumberFormat="1" applyFont="1" applyFill="1" applyBorder="1" applyAlignment="1">
      <alignment horizontal="center" wrapText="1"/>
    </xf>
    <xf numFmtId="0" fontId="14" fillId="0" borderId="16" xfId="55" applyFont="1" applyFill="1" applyBorder="1" applyAlignment="1">
      <alignment wrapText="1"/>
      <protection/>
    </xf>
    <xf numFmtId="0" fontId="9" fillId="0" borderId="16" xfId="55" applyFont="1" applyFill="1" applyBorder="1" applyAlignment="1">
      <alignment horizontal="left" wrapText="1"/>
      <protection/>
    </xf>
    <xf numFmtId="0" fontId="9" fillId="0" borderId="16" xfId="55" applyFont="1" applyFill="1" applyBorder="1" applyAlignment="1">
      <alignment horizontal="justify" wrapText="1"/>
      <protection/>
    </xf>
    <xf numFmtId="0" fontId="14" fillId="0" borderId="16" xfId="0" applyFont="1" applyFill="1" applyBorder="1" applyAlignment="1">
      <alignment wrapText="1"/>
    </xf>
    <xf numFmtId="49" fontId="12" fillId="0" borderId="10" xfId="55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wrapText="1"/>
    </xf>
    <xf numFmtId="49" fontId="13" fillId="0" borderId="10" xfId="55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vertical="top" wrapText="1"/>
    </xf>
    <xf numFmtId="0" fontId="14" fillId="0" borderId="16" xfId="55" applyFont="1" applyFill="1" applyBorder="1" applyAlignment="1">
      <alignment horizontal="left" wrapText="1"/>
      <protection/>
    </xf>
    <xf numFmtId="0" fontId="9" fillId="0" borderId="30" xfId="55" applyFont="1" applyFill="1" applyBorder="1" applyAlignment="1">
      <alignment horizontal="left" wrapText="1"/>
      <protection/>
    </xf>
    <xf numFmtId="164" fontId="13" fillId="0" borderId="10" xfId="7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9" fillId="0" borderId="16" xfId="55" applyNumberFormat="1" applyFont="1" applyFill="1" applyBorder="1" applyAlignment="1">
      <alignment horizontal="left" vertical="top" wrapText="1"/>
      <protection/>
    </xf>
    <xf numFmtId="0" fontId="14" fillId="0" borderId="16" xfId="55" applyNumberFormat="1" applyFont="1" applyFill="1" applyBorder="1" applyAlignment="1">
      <alignment horizontal="left" vertical="top" wrapText="1"/>
      <protection/>
    </xf>
    <xf numFmtId="49" fontId="12" fillId="0" borderId="12" xfId="55" applyNumberFormat="1" applyFont="1" applyFill="1" applyBorder="1" applyAlignment="1">
      <alignment horizontal="center" vertical="center"/>
      <protection/>
    </xf>
    <xf numFmtId="0" fontId="14" fillId="0" borderId="17" xfId="53" applyFont="1" applyFill="1" applyBorder="1" applyAlignment="1">
      <alignment horizontal="justify" wrapText="1"/>
      <protection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49" fontId="13" fillId="0" borderId="13" xfId="55" applyNumberFormat="1" applyFont="1" applyFill="1" applyBorder="1" applyAlignment="1">
      <alignment horizontal="center"/>
      <protection/>
    </xf>
    <xf numFmtId="49" fontId="13" fillId="0" borderId="12" xfId="55" applyNumberFormat="1" applyFont="1" applyFill="1" applyBorder="1" applyAlignment="1">
      <alignment horizontal="center"/>
      <protection/>
    </xf>
    <xf numFmtId="164" fontId="13" fillId="0" borderId="12" xfId="70" applyNumberFormat="1" applyFont="1" applyFill="1" applyBorder="1" applyAlignment="1">
      <alignment horizontal="center" wrapText="1"/>
    </xf>
    <xf numFmtId="49" fontId="12" fillId="0" borderId="63" xfId="53" applyNumberFormat="1" applyFont="1" applyFill="1" applyBorder="1" applyAlignment="1">
      <alignment horizontal="center" vertical="center" wrapText="1"/>
      <protection/>
    </xf>
    <xf numFmtId="49" fontId="13" fillId="0" borderId="63" xfId="53" applyNumberFormat="1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wrapText="1"/>
      <protection/>
    </xf>
    <xf numFmtId="0" fontId="9" fillId="0" borderId="30" xfId="55" applyFont="1" applyFill="1" applyBorder="1" applyAlignment="1">
      <alignment wrapText="1"/>
      <protection/>
    </xf>
    <xf numFmtId="0" fontId="9" fillId="0" borderId="30" xfId="0" applyFont="1" applyFill="1" applyBorder="1" applyAlignment="1">
      <alignment wrapText="1"/>
    </xf>
    <xf numFmtId="164" fontId="13" fillId="0" borderId="10" xfId="70" applyNumberFormat="1" applyFont="1" applyFill="1" applyBorder="1" applyAlignment="1">
      <alignment horizontal="center" vertical="center" wrapText="1"/>
    </xf>
    <xf numFmtId="49" fontId="13" fillId="0" borderId="64" xfId="55" applyNumberFormat="1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left" vertical="center" wrapText="1"/>
      <protection/>
    </xf>
    <xf numFmtId="49" fontId="9" fillId="0" borderId="40" xfId="55" applyNumberFormat="1" applyFont="1" applyFill="1" applyBorder="1" applyAlignment="1">
      <alignment horizontal="center" vertical="center"/>
      <protection/>
    </xf>
    <xf numFmtId="49" fontId="13" fillId="0" borderId="12" xfId="53" applyNumberFormat="1" applyFont="1" applyFill="1" applyBorder="1" applyAlignment="1">
      <alignment horizontal="center" wrapText="1"/>
      <protection/>
    </xf>
    <xf numFmtId="49" fontId="13" fillId="0" borderId="13" xfId="55" applyNumberFormat="1" applyFont="1" applyFill="1" applyBorder="1" applyAlignment="1">
      <alignment horizontal="center" wrapText="1"/>
      <protection/>
    </xf>
    <xf numFmtId="49" fontId="9" fillId="0" borderId="63" xfId="55" applyNumberFormat="1" applyFont="1" applyFill="1" applyBorder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horizontal="center" wrapText="1"/>
      <protection/>
    </xf>
    <xf numFmtId="49" fontId="13" fillId="0" borderId="11" xfId="55" applyNumberFormat="1" applyFont="1" applyFill="1" applyBorder="1" applyAlignment="1">
      <alignment horizontal="center" wrapText="1"/>
      <protection/>
    </xf>
    <xf numFmtId="0" fontId="9" fillId="0" borderId="65" xfId="55" applyFont="1" applyFill="1" applyBorder="1" applyAlignment="1">
      <alignment horizontal="justify" wrapText="1"/>
      <protection/>
    </xf>
    <xf numFmtId="49" fontId="13" fillId="0" borderId="63" xfId="53" applyNumberFormat="1" applyFont="1" applyFill="1" applyBorder="1" applyAlignment="1">
      <alignment horizontal="center" wrapText="1"/>
      <protection/>
    </xf>
    <xf numFmtId="49" fontId="13" fillId="0" borderId="64" xfId="55" applyNumberFormat="1" applyFont="1" applyFill="1" applyBorder="1" applyAlignment="1">
      <alignment horizontal="center" wrapText="1"/>
      <protection/>
    </xf>
    <xf numFmtId="164" fontId="13" fillId="0" borderId="63" xfId="70" applyNumberFormat="1" applyFont="1" applyFill="1" applyBorder="1" applyAlignment="1">
      <alignment horizontal="center" wrapText="1"/>
    </xf>
    <xf numFmtId="49" fontId="13" fillId="0" borderId="63" xfId="55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left" vertical="center" wrapText="1"/>
      <protection/>
    </xf>
    <xf numFmtId="49" fontId="13" fillId="0" borderId="0" xfId="55" applyNumberFormat="1" applyFont="1" applyFill="1" applyBorder="1" applyAlignment="1">
      <alignment horizontal="center"/>
      <protection/>
    </xf>
    <xf numFmtId="49" fontId="13" fillId="0" borderId="42" xfId="55" applyNumberFormat="1" applyFont="1" applyFill="1" applyBorder="1" applyAlignment="1">
      <alignment horizontal="center"/>
      <protection/>
    </xf>
    <xf numFmtId="164" fontId="13" fillId="0" borderId="42" xfId="70" applyNumberFormat="1" applyFont="1" applyFill="1" applyBorder="1" applyAlignment="1">
      <alignment horizontal="center" wrapText="1"/>
    </xf>
    <xf numFmtId="49" fontId="14" fillId="0" borderId="23" xfId="55" applyNumberFormat="1" applyFont="1" applyFill="1" applyBorder="1" applyAlignment="1">
      <alignment horizontal="left" vertical="center" wrapText="1"/>
      <protection/>
    </xf>
    <xf numFmtId="0" fontId="14" fillId="0" borderId="37" xfId="55" applyFont="1" applyFill="1" applyBorder="1" applyAlignment="1">
      <alignment horizontal="center" vertical="center" wrapText="1"/>
      <protection/>
    </xf>
    <xf numFmtId="0" fontId="12" fillId="0" borderId="23" xfId="55" applyFont="1" applyFill="1" applyBorder="1" applyAlignment="1">
      <alignment horizontal="center" wrapText="1"/>
      <protection/>
    </xf>
    <xf numFmtId="0" fontId="12" fillId="0" borderId="32" xfId="55" applyFont="1" applyFill="1" applyBorder="1" applyAlignment="1">
      <alignment horizontal="center" wrapText="1"/>
      <protection/>
    </xf>
    <xf numFmtId="49" fontId="12" fillId="0" borderId="23" xfId="55" applyNumberFormat="1" applyFont="1" applyFill="1" applyBorder="1" applyAlignment="1">
      <alignment horizontal="center"/>
      <protection/>
    </xf>
    <xf numFmtId="164" fontId="12" fillId="0" borderId="23" xfId="70" applyNumberFormat="1" applyFont="1" applyFill="1" applyBorder="1" applyAlignment="1">
      <alignment horizontal="center" wrapText="1"/>
    </xf>
    <xf numFmtId="172" fontId="14" fillId="0" borderId="17" xfId="55" applyNumberFormat="1" applyFont="1" applyFill="1" applyBorder="1" applyAlignment="1">
      <alignment horizontal="left" vertical="top" wrapText="1"/>
      <protection/>
    </xf>
    <xf numFmtId="49" fontId="14" fillId="0" borderId="35" xfId="53" applyNumberFormat="1" applyFont="1" applyFill="1" applyBorder="1" applyAlignment="1">
      <alignment horizontal="center" vertical="center" wrapText="1"/>
      <protection/>
    </xf>
    <xf numFmtId="0" fontId="12" fillId="0" borderId="40" xfId="55" applyFont="1" applyFill="1" applyBorder="1" applyAlignment="1">
      <alignment horizontal="center" wrapText="1"/>
      <protection/>
    </xf>
    <xf numFmtId="49" fontId="12" fillId="0" borderId="0" xfId="53" applyNumberFormat="1" applyFont="1" applyFill="1" applyBorder="1" applyAlignment="1">
      <alignment horizontal="center" wrapText="1"/>
      <protection/>
    </xf>
    <xf numFmtId="164" fontId="12" fillId="0" borderId="12" xfId="70" applyNumberFormat="1" applyFont="1" applyFill="1" applyBorder="1" applyAlignment="1">
      <alignment horizontal="center" vertical="center"/>
    </xf>
    <xf numFmtId="49" fontId="14" fillId="0" borderId="16" xfId="55" applyNumberFormat="1" applyFont="1" applyFill="1" applyBorder="1" applyAlignment="1">
      <alignment horizontal="left" vertical="top" wrapText="1"/>
      <protection/>
    </xf>
    <xf numFmtId="49" fontId="9" fillId="0" borderId="63" xfId="53" applyNumberFormat="1" applyFont="1" applyFill="1" applyBorder="1" applyAlignment="1">
      <alignment horizontal="center" vertical="center" wrapText="1"/>
      <protection/>
    </xf>
    <xf numFmtId="49" fontId="12" fillId="0" borderId="64" xfId="53" applyNumberFormat="1" applyFont="1" applyFill="1" applyBorder="1" applyAlignment="1">
      <alignment horizontal="center" wrapText="1"/>
      <protection/>
    </xf>
    <xf numFmtId="164" fontId="13" fillId="0" borderId="10" xfId="70" applyNumberFormat="1" applyFont="1" applyFill="1" applyBorder="1" applyAlignment="1">
      <alignment horizontal="center" vertical="center"/>
    </xf>
    <xf numFmtId="0" fontId="9" fillId="0" borderId="24" xfId="55" applyFont="1" applyFill="1" applyBorder="1" applyAlignment="1">
      <alignment horizontal="left" vertical="top" wrapText="1"/>
      <protection/>
    </xf>
    <xf numFmtId="49" fontId="9" fillId="0" borderId="16" xfId="55" applyNumberFormat="1" applyFont="1" applyFill="1" applyBorder="1" applyAlignment="1">
      <alignment horizontal="left" vertical="center" wrapText="1"/>
      <protection/>
    </xf>
    <xf numFmtId="49" fontId="13" fillId="0" borderId="64" xfId="53" applyNumberFormat="1" applyFont="1" applyFill="1" applyBorder="1" applyAlignment="1">
      <alignment horizontal="center" wrapText="1"/>
      <protection/>
    </xf>
    <xf numFmtId="49" fontId="13" fillId="0" borderId="10" xfId="55" applyNumberFormat="1" applyFont="1" applyFill="1" applyBorder="1" applyAlignment="1">
      <alignment horizontal="center" wrapText="1"/>
      <protection/>
    </xf>
    <xf numFmtId="172" fontId="14" fillId="0" borderId="16" xfId="55" applyNumberFormat="1" applyFont="1" applyFill="1" applyBorder="1" applyAlignment="1">
      <alignment horizontal="left" vertical="top" wrapText="1"/>
      <protection/>
    </xf>
    <xf numFmtId="49" fontId="14" fillId="0" borderId="63" xfId="53" applyNumberFormat="1" applyFont="1" applyFill="1" applyBorder="1" applyAlignment="1">
      <alignment horizontal="center" vertical="center" wrapText="1"/>
      <protection/>
    </xf>
    <xf numFmtId="49" fontId="12" fillId="0" borderId="10" xfId="55" applyNumberFormat="1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164" fontId="9" fillId="0" borderId="18" xfId="70" applyNumberFormat="1" applyFont="1" applyFill="1" applyBorder="1" applyAlignment="1">
      <alignment horizontal="center" wrapText="1"/>
    </xf>
    <xf numFmtId="164" fontId="47" fillId="0" borderId="10" xfId="70" applyNumberFormat="1" applyFont="1" applyFill="1" applyBorder="1" applyAlignment="1">
      <alignment horizontal="center" wrapText="1"/>
    </xf>
    <xf numFmtId="0" fontId="13" fillId="0" borderId="63" xfId="55" applyFont="1" applyFill="1" applyBorder="1" applyAlignment="1">
      <alignment horizontal="center"/>
      <protection/>
    </xf>
    <xf numFmtId="49" fontId="14" fillId="0" borderId="16" xfId="55" applyNumberFormat="1" applyFont="1" applyFill="1" applyBorder="1" applyAlignment="1">
      <alignment horizontal="justify" wrapText="1"/>
      <protection/>
    </xf>
    <xf numFmtId="172" fontId="14" fillId="0" borderId="16" xfId="55" applyNumberFormat="1" applyFont="1" applyFill="1" applyBorder="1" applyAlignment="1">
      <alignment horizontal="justify" wrapText="1"/>
      <protection/>
    </xf>
    <xf numFmtId="172" fontId="9" fillId="0" borderId="16" xfId="55" applyNumberFormat="1" applyFont="1" applyFill="1" applyBorder="1" applyAlignment="1">
      <alignment horizontal="justify" wrapText="1"/>
      <protection/>
    </xf>
    <xf numFmtId="0" fontId="9" fillId="0" borderId="63" xfId="55" applyFont="1" applyFill="1" applyBorder="1" applyAlignment="1">
      <alignment horizontal="center" vertical="center" wrapText="1"/>
      <protection/>
    </xf>
    <xf numFmtId="49" fontId="13" fillId="0" borderId="40" xfId="55" applyNumberFormat="1" applyFont="1" applyFill="1" applyBorder="1" applyAlignment="1">
      <alignment horizontal="center"/>
      <protection/>
    </xf>
    <xf numFmtId="49" fontId="13" fillId="0" borderId="40" xfId="55" applyNumberFormat="1" applyFont="1" applyFill="1" applyBorder="1" applyAlignment="1">
      <alignment horizontal="center" wrapText="1"/>
      <protection/>
    </xf>
    <xf numFmtId="164" fontId="13" fillId="0" borderId="40" xfId="70" applyNumberFormat="1" applyFont="1" applyFill="1" applyBorder="1" applyAlignment="1">
      <alignment horizontal="center" wrapText="1"/>
    </xf>
    <xf numFmtId="49" fontId="9" fillId="0" borderId="66" xfId="56" applyNumberFormat="1" applyFont="1" applyFill="1" applyBorder="1" applyAlignment="1">
      <alignment horizontal="left" vertical="center" wrapText="1"/>
      <protection/>
    </xf>
    <xf numFmtId="0" fontId="14" fillId="0" borderId="36" xfId="55" applyFont="1" applyFill="1" applyBorder="1" applyAlignment="1">
      <alignment vertical="center" wrapText="1"/>
      <protection/>
    </xf>
    <xf numFmtId="0" fontId="14" fillId="0" borderId="23" xfId="55" applyFont="1" applyFill="1" applyBorder="1" applyAlignment="1">
      <alignment horizontal="center" vertical="center" wrapText="1"/>
      <protection/>
    </xf>
    <xf numFmtId="49" fontId="13" fillId="0" borderId="32" xfId="55" applyNumberFormat="1" applyFont="1" applyFill="1" applyBorder="1" applyAlignment="1">
      <alignment horizontal="center"/>
      <protection/>
    </xf>
    <xf numFmtId="49" fontId="13" fillId="0" borderId="23" xfId="55" applyNumberFormat="1" applyFont="1" applyFill="1" applyBorder="1" applyAlignment="1">
      <alignment horizontal="center" wrapText="1"/>
      <protection/>
    </xf>
    <xf numFmtId="0" fontId="14" fillId="0" borderId="17" xfId="55" applyFont="1" applyFill="1" applyBorder="1" applyAlignment="1">
      <alignment vertical="center" wrapText="1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49" fontId="12" fillId="0" borderId="12" xfId="55" applyNumberFormat="1" applyFont="1" applyFill="1" applyBorder="1" applyAlignment="1">
      <alignment horizontal="center" wrapText="1"/>
      <protection/>
    </xf>
    <xf numFmtId="0" fontId="14" fillId="0" borderId="16" xfId="55" applyFont="1" applyFill="1" applyBorder="1" applyAlignment="1">
      <alignment vertical="center" wrapText="1"/>
      <protection/>
    </xf>
    <xf numFmtId="0" fontId="14" fillId="0" borderId="10" xfId="55" applyFont="1" applyFill="1" applyBorder="1" applyAlignment="1">
      <alignment horizontal="center" vertical="center" wrapText="1"/>
      <protection/>
    </xf>
    <xf numFmtId="0" fontId="14" fillId="0" borderId="16" xfId="55" applyFont="1" applyFill="1" applyBorder="1" applyAlignment="1">
      <alignment vertical="top" wrapText="1"/>
      <protection/>
    </xf>
    <xf numFmtId="0" fontId="14" fillId="0" borderId="17" xfId="55" applyFont="1" applyFill="1" applyBorder="1" applyAlignment="1">
      <alignment horizontal="left" vertical="top" wrapText="1"/>
      <protection/>
    </xf>
    <xf numFmtId="49" fontId="12" fillId="0" borderId="63" xfId="55" applyNumberFormat="1" applyFont="1" applyFill="1" applyBorder="1" applyAlignment="1">
      <alignment horizontal="center"/>
      <protection/>
    </xf>
    <xf numFmtId="0" fontId="14" fillId="0" borderId="16" xfId="55" applyFont="1" applyFill="1" applyBorder="1" applyAlignment="1">
      <alignment horizontal="left" vertical="center" wrapText="1"/>
      <protection/>
    </xf>
    <xf numFmtId="49" fontId="14" fillId="0" borderId="10" xfId="55" applyNumberFormat="1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left" vertical="center" wrapText="1"/>
      <protection/>
    </xf>
    <xf numFmtId="49" fontId="9" fillId="0" borderId="10" xfId="55" applyNumberFormat="1" applyFont="1" applyFill="1" applyBorder="1" applyAlignment="1">
      <alignment horizontal="center" vertical="center"/>
      <protection/>
    </xf>
    <xf numFmtId="49" fontId="13" fillId="0" borderId="11" xfId="53" applyNumberFormat="1" applyFont="1" applyFill="1" applyBorder="1" applyAlignment="1">
      <alignment horizontal="center" wrapText="1"/>
      <protection/>
    </xf>
    <xf numFmtId="0" fontId="9" fillId="0" borderId="16" xfId="53" applyFont="1" applyFill="1" applyBorder="1" applyAlignment="1">
      <alignment horizontal="justify"/>
      <protection/>
    </xf>
    <xf numFmtId="0" fontId="14" fillId="0" borderId="16" xfId="53" applyFont="1" applyFill="1" applyBorder="1" applyAlignment="1">
      <alignment horizontal="justify"/>
      <protection/>
    </xf>
    <xf numFmtId="49" fontId="12" fillId="0" borderId="11" xfId="53" applyNumberFormat="1" applyFont="1" applyFill="1" applyBorder="1" applyAlignment="1">
      <alignment horizontal="center" wrapText="1"/>
      <protection/>
    </xf>
    <xf numFmtId="164" fontId="46" fillId="0" borderId="10" xfId="70" applyNumberFormat="1" applyFont="1" applyFill="1" applyBorder="1" applyAlignment="1">
      <alignment horizontal="center" wrapText="1"/>
    </xf>
    <xf numFmtId="0" fontId="14" fillId="0" borderId="16" xfId="55" applyFont="1" applyFill="1" applyBorder="1" applyAlignment="1">
      <alignment horizontal="justify" wrapText="1"/>
      <protection/>
    </xf>
    <xf numFmtId="0" fontId="9" fillId="0" borderId="24" xfId="55" applyFont="1" applyFill="1" applyBorder="1" applyAlignment="1">
      <alignment horizontal="left" wrapText="1"/>
      <protection/>
    </xf>
    <xf numFmtId="49" fontId="14" fillId="0" borderId="10" xfId="55" applyNumberFormat="1" applyFont="1" applyFill="1" applyBorder="1" applyAlignment="1">
      <alignment horizontal="center"/>
      <protection/>
    </xf>
    <xf numFmtId="174" fontId="46" fillId="0" borderId="10" xfId="70" applyNumberFormat="1" applyFont="1" applyFill="1" applyBorder="1" applyAlignment="1">
      <alignment horizontal="center" wrapText="1"/>
    </xf>
    <xf numFmtId="49" fontId="9" fillId="0" borderId="10" xfId="55" applyNumberFormat="1" applyFont="1" applyFill="1" applyBorder="1" applyAlignment="1">
      <alignment horizontal="center"/>
      <protection/>
    </xf>
    <xf numFmtId="174" fontId="47" fillId="0" borderId="10" xfId="70" applyNumberFormat="1" applyFont="1" applyFill="1" applyBorder="1" applyAlignment="1">
      <alignment horizontal="center" wrapText="1"/>
    </xf>
    <xf numFmtId="49" fontId="14" fillId="0" borderId="12" xfId="55" applyNumberFormat="1" applyFont="1" applyFill="1" applyBorder="1" applyAlignment="1">
      <alignment horizontal="center" vertical="center"/>
      <protection/>
    </xf>
    <xf numFmtId="49" fontId="12" fillId="0" borderId="40" xfId="55" applyNumberFormat="1" applyFont="1" applyFill="1" applyBorder="1" applyAlignment="1">
      <alignment horizontal="center"/>
      <protection/>
    </xf>
    <xf numFmtId="164" fontId="46" fillId="0" borderId="12" xfId="70" applyNumberFormat="1" applyFont="1" applyFill="1" applyBorder="1" applyAlignment="1">
      <alignment horizontal="center" wrapText="1"/>
    </xf>
    <xf numFmtId="49" fontId="14" fillId="0" borderId="63" xfId="55" applyNumberFormat="1" applyFont="1" applyFill="1" applyBorder="1" applyAlignment="1">
      <alignment horizontal="center" vertical="center"/>
      <protection/>
    </xf>
    <xf numFmtId="0" fontId="12" fillId="0" borderId="36" xfId="55" applyFont="1" applyFill="1" applyBorder="1" applyAlignment="1">
      <alignment horizontal="left"/>
      <protection/>
    </xf>
    <xf numFmtId="0" fontId="12" fillId="0" borderId="32" xfId="55" applyFont="1" applyFill="1" applyBorder="1" applyAlignment="1">
      <alignment horizontal="left"/>
      <protection/>
    </xf>
    <xf numFmtId="0" fontId="12" fillId="0" borderId="37" xfId="55" applyFont="1" applyFill="1" applyBorder="1" applyAlignment="1">
      <alignment horizontal="left"/>
      <protection/>
    </xf>
    <xf numFmtId="164" fontId="10" fillId="0" borderId="2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zoomScalePageLayoutView="0" workbookViewId="0" topLeftCell="A19">
      <selection activeCell="K56" sqref="K56"/>
    </sheetView>
  </sheetViews>
  <sheetFormatPr defaultColWidth="9.00390625" defaultRowHeight="12.75"/>
  <cols>
    <col min="1" max="1" width="23.625" style="158" customWidth="1"/>
    <col min="2" max="2" width="74.25390625" style="158" customWidth="1"/>
    <col min="3" max="3" width="16.75390625" style="158" customWidth="1"/>
    <col min="4" max="4" width="9.125" style="156" hidden="1" customWidth="1"/>
    <col min="5" max="5" width="11.25390625" style="158" hidden="1" customWidth="1"/>
    <col min="6" max="6" width="9.125" style="158" hidden="1" customWidth="1"/>
    <col min="7" max="7" width="0" style="158" hidden="1" customWidth="1"/>
    <col min="8" max="16384" width="9.125" style="158" customWidth="1"/>
  </cols>
  <sheetData>
    <row r="1" spans="1:3" ht="12.75">
      <c r="A1" s="212"/>
      <c r="B1" s="212"/>
      <c r="C1" s="212" t="s">
        <v>68</v>
      </c>
    </row>
    <row r="2" spans="1:3" ht="12.75">
      <c r="A2" s="212"/>
      <c r="B2" s="212"/>
      <c r="C2" s="212" t="s">
        <v>470</v>
      </c>
    </row>
    <row r="3" spans="1:3" ht="12.75">
      <c r="A3" s="212"/>
      <c r="B3" s="212"/>
      <c r="C3" s="212" t="s">
        <v>64</v>
      </c>
    </row>
    <row r="4" spans="1:3" ht="12.75">
      <c r="A4" s="212"/>
      <c r="B4" s="212"/>
      <c r="C4" s="212" t="s">
        <v>65</v>
      </c>
    </row>
    <row r="5" spans="1:3" ht="12.75">
      <c r="A5" s="212"/>
      <c r="B5" s="212"/>
      <c r="C5" s="212" t="s">
        <v>66</v>
      </c>
    </row>
    <row r="6" spans="1:3" ht="12.75">
      <c r="A6" s="212"/>
      <c r="B6" s="212"/>
      <c r="C6" s="212" t="s">
        <v>67</v>
      </c>
    </row>
    <row r="7" spans="1:3" ht="12.75">
      <c r="A7" s="213"/>
      <c r="B7" s="212"/>
      <c r="C7" s="300" t="s">
        <v>37</v>
      </c>
    </row>
    <row r="8" spans="1:3" ht="12.75">
      <c r="A8" s="213"/>
      <c r="B8" s="212"/>
      <c r="C8" s="214" t="s">
        <v>69</v>
      </c>
    </row>
    <row r="9" spans="1:3" ht="12.75">
      <c r="A9" s="215"/>
      <c r="B9" s="6"/>
      <c r="C9" s="6"/>
    </row>
    <row r="10" spans="1:3" ht="18.75" customHeight="1">
      <c r="A10" s="273" t="s">
        <v>467</v>
      </c>
      <c r="B10" s="273"/>
      <c r="C10" s="273"/>
    </row>
    <row r="11" spans="1:3" ht="12.75">
      <c r="A11" s="273"/>
      <c r="B11" s="273"/>
      <c r="C11" s="273"/>
    </row>
    <row r="12" spans="1:3" ht="29.25" customHeight="1" thickBot="1">
      <c r="A12" s="274"/>
      <c r="B12" s="274"/>
      <c r="C12" s="274"/>
    </row>
    <row r="13" spans="1:3" ht="12.75">
      <c r="A13" s="216" t="s">
        <v>39</v>
      </c>
      <c r="B13" s="217" t="s">
        <v>40</v>
      </c>
      <c r="C13" s="218" t="s">
        <v>41</v>
      </c>
    </row>
    <row r="14" spans="1:3" ht="13.5" thickBot="1">
      <c r="A14" s="219" t="s">
        <v>42</v>
      </c>
      <c r="B14" s="220"/>
      <c r="C14" s="221" t="s">
        <v>94</v>
      </c>
    </row>
    <row r="15" spans="1:5" ht="15.75">
      <c r="A15" s="7" t="s">
        <v>43</v>
      </c>
      <c r="B15" s="8" t="s">
        <v>70</v>
      </c>
      <c r="C15" s="17">
        <f>C16+C18+C20+C24+C26+C29+C31+C36+C33</f>
        <v>8848.3</v>
      </c>
      <c r="D15" s="222">
        <f>C15/C55*100</f>
        <v>37.682967858983254</v>
      </c>
      <c r="E15" s="158" t="s">
        <v>100</v>
      </c>
    </row>
    <row r="16" spans="1:3" ht="12.75">
      <c r="A16" s="1" t="s">
        <v>44</v>
      </c>
      <c r="B16" s="2" t="s">
        <v>45</v>
      </c>
      <c r="C16" s="4">
        <f>C17</f>
        <v>1568.4</v>
      </c>
    </row>
    <row r="17" spans="1:3" ht="12.75">
      <c r="A17" s="10" t="s">
        <v>46</v>
      </c>
      <c r="B17" s="11" t="s">
        <v>71</v>
      </c>
      <c r="C17" s="18">
        <v>1568.4</v>
      </c>
    </row>
    <row r="18" spans="1:3" ht="25.5">
      <c r="A18" s="1" t="s">
        <v>72</v>
      </c>
      <c r="B18" s="2" t="s">
        <v>73</v>
      </c>
      <c r="C18" s="4">
        <f>C19</f>
        <v>637.6</v>
      </c>
    </row>
    <row r="19" spans="1:3" ht="27" customHeight="1">
      <c r="A19" s="10" t="s">
        <v>74</v>
      </c>
      <c r="B19" s="11" t="s">
        <v>75</v>
      </c>
      <c r="C19" s="18">
        <v>637.6</v>
      </c>
    </row>
    <row r="20" spans="1:3" ht="12.75">
      <c r="A20" s="1" t="s">
        <v>47</v>
      </c>
      <c r="B20" s="2" t="s">
        <v>48</v>
      </c>
      <c r="C20" s="4">
        <f>C21+C23+C22</f>
        <v>5015.3</v>
      </c>
    </row>
    <row r="21" spans="1:4" s="155" customFormat="1" ht="12.75">
      <c r="A21" s="10" t="s">
        <v>76</v>
      </c>
      <c r="B21" s="9" t="s">
        <v>77</v>
      </c>
      <c r="C21" s="18">
        <v>64.6</v>
      </c>
      <c r="D21" s="154"/>
    </row>
    <row r="22" spans="1:6" ht="12.75">
      <c r="A22" s="10" t="s">
        <v>61</v>
      </c>
      <c r="B22" s="11" t="s">
        <v>78</v>
      </c>
      <c r="C22" s="18">
        <v>0</v>
      </c>
      <c r="E22" s="157">
        <f>C17+C19+C21+C23+C25+C22</f>
        <v>7236.299999999999</v>
      </c>
      <c r="F22" s="158" t="s">
        <v>101</v>
      </c>
    </row>
    <row r="23" spans="1:8" ht="12.75">
      <c r="A23" s="10" t="s">
        <v>52</v>
      </c>
      <c r="B23" s="11" t="s">
        <v>79</v>
      </c>
      <c r="C23" s="301">
        <v>4950.7</v>
      </c>
      <c r="D23" s="302">
        <v>1152</v>
      </c>
      <c r="E23" s="302"/>
      <c r="F23" s="303"/>
      <c r="G23" s="303"/>
      <c r="H23" s="303"/>
    </row>
    <row r="24" spans="1:8" ht="12.75">
      <c r="A24" s="1" t="s">
        <v>53</v>
      </c>
      <c r="B24" s="2" t="s">
        <v>54</v>
      </c>
      <c r="C24" s="304">
        <f>SUM(C25)</f>
        <v>15</v>
      </c>
      <c r="D24" s="305"/>
      <c r="E24" s="306"/>
      <c r="F24" s="306"/>
      <c r="G24" s="306"/>
      <c r="H24" s="306"/>
    </row>
    <row r="25" spans="1:8" ht="12.75">
      <c r="A25" s="10" t="s">
        <v>80</v>
      </c>
      <c r="B25" s="11" t="s">
        <v>81</v>
      </c>
      <c r="C25" s="301">
        <v>15</v>
      </c>
      <c r="D25" s="302"/>
      <c r="E25" s="303"/>
      <c r="F25" s="303"/>
      <c r="G25" s="303"/>
      <c r="H25" s="307"/>
    </row>
    <row r="26" spans="1:3" ht="35.25" customHeight="1">
      <c r="A26" s="1" t="s">
        <v>49</v>
      </c>
      <c r="B26" s="2" t="s">
        <v>55</v>
      </c>
      <c r="C26" s="4">
        <f>C27+C28</f>
        <v>1600</v>
      </c>
    </row>
    <row r="27" spans="1:8" ht="56.25" customHeight="1">
      <c r="A27" s="10" t="s">
        <v>82</v>
      </c>
      <c r="B27" s="11" t="s">
        <v>83</v>
      </c>
      <c r="C27" s="18">
        <v>1100</v>
      </c>
      <c r="H27" s="229"/>
    </row>
    <row r="28" spans="1:3" ht="51">
      <c r="A28" s="10" t="s">
        <v>84</v>
      </c>
      <c r="B28" s="223" t="s">
        <v>85</v>
      </c>
      <c r="C28" s="18">
        <v>500</v>
      </c>
    </row>
    <row r="29" spans="1:3" ht="39" customHeight="1">
      <c r="A29" s="1" t="s">
        <v>62</v>
      </c>
      <c r="B29" s="12" t="s">
        <v>63</v>
      </c>
      <c r="C29" s="4">
        <f>SUM(C30:C30)</f>
        <v>0</v>
      </c>
    </row>
    <row r="30" spans="1:3" ht="22.5" customHeight="1">
      <c r="A30" s="10" t="s">
        <v>86</v>
      </c>
      <c r="B30" s="223" t="s">
        <v>87</v>
      </c>
      <c r="C30" s="18">
        <v>0</v>
      </c>
    </row>
    <row r="31" spans="1:3" ht="12.75">
      <c r="A31" s="1" t="s">
        <v>50</v>
      </c>
      <c r="B31" s="2" t="s">
        <v>60</v>
      </c>
      <c r="C31" s="4">
        <f>C32</f>
        <v>0</v>
      </c>
    </row>
    <row r="32" spans="1:3" ht="51">
      <c r="A32" s="10" t="s">
        <v>88</v>
      </c>
      <c r="B32" s="11" t="s">
        <v>89</v>
      </c>
      <c r="C32" s="18">
        <v>0</v>
      </c>
    </row>
    <row r="33" spans="1:3" s="21" customFormat="1" ht="12.75">
      <c r="A33" s="1" t="s">
        <v>97</v>
      </c>
      <c r="B33" s="2" t="s">
        <v>98</v>
      </c>
      <c r="C33" s="4">
        <f>C35+C34</f>
        <v>0</v>
      </c>
    </row>
    <row r="34" spans="1:4" s="21" customFormat="1" ht="54" customHeight="1">
      <c r="A34" s="10" t="s">
        <v>102</v>
      </c>
      <c r="B34" s="22" t="s">
        <v>103</v>
      </c>
      <c r="C34" s="18">
        <v>0</v>
      </c>
      <c r="D34" s="23"/>
    </row>
    <row r="35" spans="1:3" s="21" customFormat="1" ht="38.25">
      <c r="A35" s="10" t="s">
        <v>437</v>
      </c>
      <c r="B35" s="11" t="s">
        <v>99</v>
      </c>
      <c r="C35" s="18">
        <v>0</v>
      </c>
    </row>
    <row r="36" spans="1:4" s="155" customFormat="1" ht="12.75">
      <c r="A36" s="1" t="s">
        <v>59</v>
      </c>
      <c r="B36" s="2" t="s">
        <v>58</v>
      </c>
      <c r="C36" s="4">
        <f>C38+C37</f>
        <v>12</v>
      </c>
      <c r="D36" s="154"/>
    </row>
    <row r="37" spans="1:3" ht="23.25" customHeight="1">
      <c r="A37" s="10" t="s">
        <v>438</v>
      </c>
      <c r="B37" s="11" t="s">
        <v>439</v>
      </c>
      <c r="C37" s="18">
        <v>0</v>
      </c>
    </row>
    <row r="38" spans="1:3" ht="23.25" customHeight="1">
      <c r="A38" s="10" t="s">
        <v>440</v>
      </c>
      <c r="B38" s="11" t="s">
        <v>441</v>
      </c>
      <c r="C38" s="18">
        <v>12</v>
      </c>
    </row>
    <row r="39" spans="1:3" ht="28.5" customHeight="1">
      <c r="A39" s="13" t="s">
        <v>90</v>
      </c>
      <c r="B39" s="14" t="s">
        <v>56</v>
      </c>
      <c r="C39" s="19">
        <f>C40</f>
        <v>14632.599999999999</v>
      </c>
    </row>
    <row r="40" spans="1:3" ht="30">
      <c r="A40" s="13" t="s">
        <v>51</v>
      </c>
      <c r="B40" s="2" t="s">
        <v>91</v>
      </c>
      <c r="C40" s="19">
        <f>SUM(C41:C54)</f>
        <v>14632.599999999999</v>
      </c>
    </row>
    <row r="41" spans="1:3" ht="26.25" customHeight="1">
      <c r="A41" s="10" t="s">
        <v>442</v>
      </c>
      <c r="B41" s="11" t="s">
        <v>443</v>
      </c>
      <c r="C41" s="18">
        <v>5647.7</v>
      </c>
    </row>
    <row r="42" spans="1:10" ht="25.5" customHeight="1">
      <c r="A42" s="10" t="s">
        <v>442</v>
      </c>
      <c r="B42" s="11" t="s">
        <v>443</v>
      </c>
      <c r="C42" s="18">
        <v>763.7</v>
      </c>
      <c r="H42" s="230"/>
      <c r="J42" s="230"/>
    </row>
    <row r="43" spans="1:3" ht="27" customHeight="1" hidden="1">
      <c r="A43" s="10" t="s">
        <v>444</v>
      </c>
      <c r="B43" s="11" t="s">
        <v>445</v>
      </c>
      <c r="C43" s="18"/>
    </row>
    <row r="44" spans="1:3" ht="56.25" customHeight="1">
      <c r="A44" s="10" t="s">
        <v>446</v>
      </c>
      <c r="B44" s="11" t="s">
        <v>92</v>
      </c>
      <c r="C44" s="18">
        <v>282.4</v>
      </c>
    </row>
    <row r="45" spans="1:3" ht="30" customHeight="1">
      <c r="A45" s="10" t="s">
        <v>447</v>
      </c>
      <c r="B45" s="11" t="s">
        <v>96</v>
      </c>
      <c r="C45" s="18">
        <v>3.5</v>
      </c>
    </row>
    <row r="46" spans="1:3" ht="30" customHeight="1">
      <c r="A46" s="10" t="s">
        <v>448</v>
      </c>
      <c r="B46" s="11" t="s">
        <v>95</v>
      </c>
      <c r="C46" s="18">
        <v>143.2</v>
      </c>
    </row>
    <row r="47" spans="1:3" ht="42.75" customHeight="1" hidden="1">
      <c r="A47" s="10" t="s">
        <v>449</v>
      </c>
      <c r="B47" s="11" t="s">
        <v>450</v>
      </c>
      <c r="C47" s="18"/>
    </row>
    <row r="48" spans="1:8" ht="24.75" customHeight="1">
      <c r="A48" s="10" t="s">
        <v>451</v>
      </c>
      <c r="B48" s="11" t="s">
        <v>93</v>
      </c>
      <c r="C48" s="301">
        <v>7538.1</v>
      </c>
      <c r="D48" s="302"/>
      <c r="E48" s="303"/>
      <c r="F48" s="303"/>
      <c r="G48" s="303"/>
      <c r="H48" s="303"/>
    </row>
    <row r="49" spans="1:3" ht="21.75" customHeight="1">
      <c r="A49" s="10" t="s">
        <v>452</v>
      </c>
      <c r="B49" s="11" t="s">
        <v>453</v>
      </c>
      <c r="C49" s="18">
        <v>254</v>
      </c>
    </row>
    <row r="50" spans="1:3" ht="61.5" customHeight="1" hidden="1">
      <c r="A50" s="10" t="s">
        <v>454</v>
      </c>
      <c r="B50" s="11" t="s">
        <v>455</v>
      </c>
      <c r="C50" s="18"/>
    </row>
    <row r="51" spans="1:3" ht="39" customHeight="1" hidden="1">
      <c r="A51" s="10" t="s">
        <v>456</v>
      </c>
      <c r="B51" s="11" t="s">
        <v>457</v>
      </c>
      <c r="C51" s="18"/>
    </row>
    <row r="52" spans="1:3" ht="33" customHeight="1" hidden="1">
      <c r="A52" s="10" t="s">
        <v>458</v>
      </c>
      <c r="B52" s="11" t="s">
        <v>459</v>
      </c>
      <c r="C52" s="18"/>
    </row>
    <row r="53" spans="1:3" ht="77.25" customHeight="1" hidden="1">
      <c r="A53" s="10" t="s">
        <v>460</v>
      </c>
      <c r="B53" s="11" t="s">
        <v>461</v>
      </c>
      <c r="C53" s="18"/>
    </row>
    <row r="54" spans="1:3" ht="52.5" customHeight="1" hidden="1">
      <c r="A54" s="10" t="s">
        <v>462</v>
      </c>
      <c r="B54" s="11" t="s">
        <v>463</v>
      </c>
      <c r="C54" s="18"/>
    </row>
    <row r="55" spans="1:3" ht="16.5" thickBot="1">
      <c r="A55" s="15"/>
      <c r="B55" s="16" t="s">
        <v>57</v>
      </c>
      <c r="C55" s="20">
        <f>C39+C15</f>
        <v>23480.899999999998</v>
      </c>
    </row>
    <row r="58" spans="1:3" ht="18.75">
      <c r="A58" s="159"/>
      <c r="B58" s="159"/>
      <c r="C58" s="230"/>
    </row>
    <row r="59" spans="1:3" ht="18.75">
      <c r="A59" s="160"/>
      <c r="B59" s="161"/>
      <c r="C59" s="21"/>
    </row>
    <row r="60" spans="1:3" ht="18.75">
      <c r="A60" s="160"/>
      <c r="C60" s="162"/>
    </row>
    <row r="61" spans="1:3" ht="18.75">
      <c r="A61" s="159"/>
      <c r="B61" s="159"/>
      <c r="C61" s="224"/>
    </row>
    <row r="62" spans="1:3" ht="18.75">
      <c r="A62" s="160"/>
      <c r="C62" s="21"/>
    </row>
    <row r="63" ht="12.75">
      <c r="A63" s="163"/>
    </row>
    <row r="64" ht="12.75">
      <c r="A64" s="163"/>
    </row>
    <row r="65" ht="12.75">
      <c r="A65" s="163"/>
    </row>
    <row r="66" ht="12.75">
      <c r="A66" s="163"/>
    </row>
  </sheetData>
  <sheetProtection/>
  <mergeCells count="1">
    <mergeCell ref="A10:C12"/>
  </mergeCells>
  <printOptions/>
  <pageMargins left="0.7874015748031497" right="0.3937007874015748" top="0.3937007874015748" bottom="0.2362204724409449" header="0.5118110236220472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54"/>
  <sheetViews>
    <sheetView zoomScalePageLayoutView="0" workbookViewId="0" topLeftCell="A1">
      <selection activeCell="A15" sqref="A15"/>
    </sheetView>
  </sheetViews>
  <sheetFormatPr defaultColWidth="15.00390625" defaultRowHeight="12.75"/>
  <cols>
    <col min="1" max="1" width="70.375" style="165" customWidth="1"/>
    <col min="2" max="2" width="15.00390625" style="165" customWidth="1"/>
    <col min="3" max="3" width="18.25390625" style="165" customWidth="1"/>
    <col min="4" max="4" width="20.125" style="207" customWidth="1"/>
    <col min="5" max="248" width="10.00390625" style="165" customWidth="1"/>
    <col min="249" max="249" width="70.375" style="165" customWidth="1"/>
    <col min="250" max="16384" width="15.00390625" style="165" customWidth="1"/>
  </cols>
  <sheetData>
    <row r="1" spans="1:4" ht="12.75">
      <c r="A1" s="212"/>
      <c r="B1" s="212"/>
      <c r="C1" s="212"/>
      <c r="D1" s="164" t="s">
        <v>68</v>
      </c>
    </row>
    <row r="2" spans="1:4" ht="12.75">
      <c r="A2" s="212"/>
      <c r="B2" s="212"/>
      <c r="C2" s="212"/>
      <c r="D2" s="212" t="s">
        <v>470</v>
      </c>
    </row>
    <row r="3" spans="1:4" ht="12.75">
      <c r="A3" s="212"/>
      <c r="B3" s="212"/>
      <c r="C3" s="212"/>
      <c r="D3" s="164" t="s">
        <v>64</v>
      </c>
    </row>
    <row r="4" spans="1:4" ht="12.75">
      <c r="A4" s="212"/>
      <c r="B4" s="212"/>
      <c r="C4" s="212"/>
      <c r="D4" s="164" t="s">
        <v>65</v>
      </c>
    </row>
    <row r="5" spans="1:4" ht="12.75">
      <c r="A5" s="212"/>
      <c r="B5" s="212"/>
      <c r="C5" s="212"/>
      <c r="D5" s="164" t="s">
        <v>66</v>
      </c>
    </row>
    <row r="6" spans="1:4" ht="12.75">
      <c r="A6" s="212"/>
      <c r="B6" s="212"/>
      <c r="C6" s="212"/>
      <c r="D6" s="164" t="s">
        <v>67</v>
      </c>
    </row>
    <row r="7" spans="1:4" ht="12.75">
      <c r="A7" s="212"/>
      <c r="B7" s="212"/>
      <c r="C7" s="212"/>
      <c r="D7" s="300" t="s">
        <v>37</v>
      </c>
    </row>
    <row r="8" spans="1:4" ht="12.75">
      <c r="A8" s="214"/>
      <c r="B8" s="214"/>
      <c r="C8" s="214"/>
      <c r="D8" s="166" t="s">
        <v>104</v>
      </c>
    </row>
    <row r="9" spans="1:4" ht="12.75">
      <c r="A9" s="225"/>
      <c r="B9" s="225"/>
      <c r="C9" s="225"/>
      <c r="D9" s="6"/>
    </row>
    <row r="10" spans="1:9" ht="51" customHeight="1">
      <c r="A10" s="275" t="s">
        <v>468</v>
      </c>
      <c r="B10" s="275"/>
      <c r="C10" s="275"/>
      <c r="D10" s="275"/>
      <c r="E10" s="167"/>
      <c r="F10" s="167"/>
      <c r="G10" s="167"/>
      <c r="H10" s="167"/>
      <c r="I10" s="167"/>
    </row>
    <row r="11" spans="1:9" ht="15" customHeight="1" thickBot="1">
      <c r="A11" s="208"/>
      <c r="B11" s="168"/>
      <c r="C11" s="168"/>
      <c r="D11" s="169"/>
      <c r="E11" s="167"/>
      <c r="F11" s="167"/>
      <c r="G11" s="167"/>
      <c r="H11" s="167"/>
      <c r="I11" s="167"/>
    </row>
    <row r="12" spans="1:9" ht="24" customHeight="1" thickBot="1">
      <c r="A12" s="276" t="s">
        <v>105</v>
      </c>
      <c r="B12" s="278" t="s">
        <v>106</v>
      </c>
      <c r="C12" s="279"/>
      <c r="D12" s="280" t="s">
        <v>107</v>
      </c>
      <c r="E12" s="167"/>
      <c r="F12" s="167"/>
      <c r="G12" s="167"/>
      <c r="H12" s="167"/>
      <c r="I12" s="167"/>
    </row>
    <row r="13" spans="1:11" ht="15.75" customHeight="1" thickBot="1">
      <c r="A13" s="277"/>
      <c r="B13" s="170" t="s">
        <v>108</v>
      </c>
      <c r="C13" s="171" t="s">
        <v>109</v>
      </c>
      <c r="D13" s="261"/>
      <c r="E13" s="167"/>
      <c r="F13" s="167"/>
      <c r="G13" s="167"/>
      <c r="H13" s="167"/>
      <c r="I13" s="167"/>
      <c r="J13" s="167"/>
      <c r="K13" s="167"/>
    </row>
    <row r="14" spans="1:11" ht="16.5" thickBot="1">
      <c r="A14" s="172" t="s">
        <v>110</v>
      </c>
      <c r="B14" s="173" t="s">
        <v>111</v>
      </c>
      <c r="C14" s="174"/>
      <c r="D14" s="175">
        <f>D15+D16+D17+D18+D19</f>
        <v>7190.500000000001</v>
      </c>
      <c r="E14" s="167"/>
      <c r="F14" s="167"/>
      <c r="G14" s="167"/>
      <c r="H14" s="167"/>
      <c r="I14" s="167"/>
      <c r="J14" s="167"/>
      <c r="K14" s="167"/>
    </row>
    <row r="15" spans="1:11" ht="45.75" customHeight="1">
      <c r="A15" s="176" t="s">
        <v>112</v>
      </c>
      <c r="B15" s="177"/>
      <c r="C15" s="178" t="s">
        <v>113</v>
      </c>
      <c r="D15" s="179">
        <v>101</v>
      </c>
      <c r="E15" s="180"/>
      <c r="F15" s="180"/>
      <c r="G15" s="180"/>
      <c r="H15" s="167"/>
      <c r="I15" s="167"/>
      <c r="J15" s="167"/>
      <c r="K15" s="167"/>
    </row>
    <row r="16" spans="1:11" ht="44.25" customHeight="1">
      <c r="A16" s="176" t="s">
        <v>114</v>
      </c>
      <c r="B16" s="177"/>
      <c r="C16" s="178" t="s">
        <v>115</v>
      </c>
      <c r="D16" s="308">
        <v>6051.6</v>
      </c>
      <c r="E16" s="309"/>
      <c r="F16" s="180"/>
      <c r="G16" s="180"/>
      <c r="H16" s="167"/>
      <c r="I16" s="167"/>
      <c r="J16" s="167"/>
      <c r="K16" s="167"/>
    </row>
    <row r="17" spans="1:11" ht="30">
      <c r="A17" s="181" t="s">
        <v>116</v>
      </c>
      <c r="B17" s="182"/>
      <c r="C17" s="178" t="s">
        <v>117</v>
      </c>
      <c r="D17" s="308">
        <v>251.3</v>
      </c>
      <c r="E17" s="309"/>
      <c r="F17" s="180"/>
      <c r="G17" s="180"/>
      <c r="H17" s="167"/>
      <c r="I17" s="167"/>
      <c r="J17" s="167"/>
      <c r="K17" s="167"/>
    </row>
    <row r="18" spans="1:11" ht="15">
      <c r="A18" s="183" t="s">
        <v>118</v>
      </c>
      <c r="B18" s="177"/>
      <c r="C18" s="178" t="s">
        <v>119</v>
      </c>
      <c r="D18" s="308">
        <v>150</v>
      </c>
      <c r="E18" s="309"/>
      <c r="F18" s="180"/>
      <c r="G18" s="180"/>
      <c r="H18" s="167"/>
      <c r="I18" s="167"/>
      <c r="J18" s="167"/>
      <c r="K18" s="167"/>
    </row>
    <row r="19" spans="1:11" ht="15.75" thickBot="1">
      <c r="A19" s="25" t="s">
        <v>120</v>
      </c>
      <c r="B19" s="26"/>
      <c r="C19" s="27" t="s">
        <v>121</v>
      </c>
      <c r="D19" s="310">
        <v>636.6</v>
      </c>
      <c r="E19" s="309"/>
      <c r="F19" s="180"/>
      <c r="G19" s="180"/>
      <c r="H19" s="167"/>
      <c r="I19" s="167"/>
      <c r="J19" s="167"/>
      <c r="K19" s="167"/>
    </row>
    <row r="20" spans="1:11" ht="26.25" customHeight="1" thickBot="1">
      <c r="A20" s="184" t="s">
        <v>122</v>
      </c>
      <c r="B20" s="173" t="s">
        <v>123</v>
      </c>
      <c r="C20" s="174"/>
      <c r="D20" s="311">
        <f>D21</f>
        <v>143.2</v>
      </c>
      <c r="E20" s="309"/>
      <c r="F20" s="180"/>
      <c r="G20" s="180"/>
      <c r="H20" s="167"/>
      <c r="I20" s="167"/>
      <c r="J20" s="167"/>
      <c r="K20" s="167"/>
    </row>
    <row r="21" spans="1:11" ht="21.75" customHeight="1" thickBot="1">
      <c r="A21" s="185" t="s">
        <v>124</v>
      </c>
      <c r="B21" s="186"/>
      <c r="C21" s="187" t="s">
        <v>125</v>
      </c>
      <c r="D21" s="308">
        <v>143.2</v>
      </c>
      <c r="E21" s="309"/>
      <c r="F21" s="180"/>
      <c r="G21" s="180"/>
      <c r="H21" s="167"/>
      <c r="I21" s="167"/>
      <c r="J21" s="167"/>
      <c r="K21" s="167"/>
    </row>
    <row r="22" spans="1:11" ht="31.5" customHeight="1" thickBot="1">
      <c r="A22" s="184" t="s">
        <v>126</v>
      </c>
      <c r="B22" s="173" t="s">
        <v>127</v>
      </c>
      <c r="C22" s="174"/>
      <c r="D22" s="311">
        <f>D23+D24</f>
        <v>114</v>
      </c>
      <c r="E22" s="309"/>
      <c r="F22" s="180"/>
      <c r="G22" s="180"/>
      <c r="H22" s="167"/>
      <c r="I22" s="167"/>
      <c r="J22" s="167"/>
      <c r="K22" s="167"/>
    </row>
    <row r="23" spans="1:11" ht="30.75" customHeight="1">
      <c r="A23" s="181" t="s">
        <v>128</v>
      </c>
      <c r="B23" s="188"/>
      <c r="C23" s="178" t="s">
        <v>129</v>
      </c>
      <c r="D23" s="308">
        <v>64</v>
      </c>
      <c r="E23" s="309"/>
      <c r="F23" s="180"/>
      <c r="G23" s="180"/>
      <c r="H23" s="167"/>
      <c r="I23" s="167"/>
      <c r="J23" s="167"/>
      <c r="K23" s="167"/>
    </row>
    <row r="24" spans="1:11" ht="30.75" customHeight="1" thickBot="1">
      <c r="A24" s="181" t="s">
        <v>130</v>
      </c>
      <c r="B24" s="188"/>
      <c r="C24" s="178" t="s">
        <v>131</v>
      </c>
      <c r="D24" s="308">
        <v>50</v>
      </c>
      <c r="E24" s="309"/>
      <c r="F24" s="180"/>
      <c r="G24" s="180"/>
      <c r="H24" s="167"/>
      <c r="I24" s="167"/>
      <c r="J24" s="167"/>
      <c r="K24" s="167"/>
    </row>
    <row r="25" spans="1:11" ht="21.75" customHeight="1" thickBot="1">
      <c r="A25" s="189" t="s">
        <v>132</v>
      </c>
      <c r="B25" s="173" t="s">
        <v>133</v>
      </c>
      <c r="C25" s="174"/>
      <c r="D25" s="311">
        <f>D26+D27</f>
        <v>3516.4</v>
      </c>
      <c r="E25" s="309"/>
      <c r="F25" s="180"/>
      <c r="G25" s="180"/>
      <c r="H25" s="167"/>
      <c r="I25" s="167"/>
      <c r="J25" s="167"/>
      <c r="K25" s="167"/>
    </row>
    <row r="26" spans="1:11" ht="15">
      <c r="A26" s="28" t="s">
        <v>134</v>
      </c>
      <c r="B26" s="190"/>
      <c r="C26" s="178" t="s">
        <v>135</v>
      </c>
      <c r="D26" s="308">
        <v>2632.4</v>
      </c>
      <c r="E26" s="309"/>
      <c r="F26" s="180"/>
      <c r="G26" s="180"/>
      <c r="H26" s="167"/>
      <c r="I26" s="167"/>
      <c r="J26" s="167"/>
      <c r="K26" s="167"/>
    </row>
    <row r="27" spans="1:11" ht="15.75" thickBot="1">
      <c r="A27" s="191" t="s">
        <v>136</v>
      </c>
      <c r="B27" s="192"/>
      <c r="C27" s="193" t="s">
        <v>137</v>
      </c>
      <c r="D27" s="312">
        <v>884</v>
      </c>
      <c r="E27" s="309"/>
      <c r="F27" s="180"/>
      <c r="G27" s="180"/>
      <c r="H27" s="167"/>
      <c r="I27" s="167"/>
      <c r="J27" s="167"/>
      <c r="K27" s="167"/>
    </row>
    <row r="28" spans="1:11" ht="24.75" customHeight="1" thickBot="1">
      <c r="A28" s="189" t="s">
        <v>138</v>
      </c>
      <c r="B28" s="173" t="s">
        <v>139</v>
      </c>
      <c r="C28" s="174"/>
      <c r="D28" s="311">
        <f>D30+D31+D29</f>
        <v>7707.5</v>
      </c>
      <c r="E28" s="309"/>
      <c r="F28" s="180"/>
      <c r="G28" s="180"/>
      <c r="H28" s="167"/>
      <c r="I28" s="167"/>
      <c r="J28" s="167"/>
      <c r="K28" s="167"/>
    </row>
    <row r="29" spans="1:11" ht="15">
      <c r="A29" s="188" t="s">
        <v>140</v>
      </c>
      <c r="B29" s="190"/>
      <c r="C29" s="178" t="s">
        <v>141</v>
      </c>
      <c r="D29" s="308">
        <v>614</v>
      </c>
      <c r="E29" s="309"/>
      <c r="F29" s="180"/>
      <c r="G29" s="180"/>
      <c r="H29" s="167"/>
      <c r="I29" s="167"/>
      <c r="J29" s="167"/>
      <c r="K29" s="167"/>
    </row>
    <row r="30" spans="1:11" ht="15">
      <c r="A30" s="188" t="s">
        <v>142</v>
      </c>
      <c r="B30" s="190"/>
      <c r="C30" s="178" t="s">
        <v>143</v>
      </c>
      <c r="D30" s="308">
        <v>1625</v>
      </c>
      <c r="E30" s="309"/>
      <c r="F30" s="180"/>
      <c r="G30" s="180"/>
      <c r="H30" s="167"/>
      <c r="I30" s="167"/>
      <c r="J30" s="167"/>
      <c r="K30" s="167"/>
    </row>
    <row r="31" spans="1:11" ht="15.75" thickBot="1">
      <c r="A31" s="191" t="s">
        <v>144</v>
      </c>
      <c r="B31" s="192"/>
      <c r="C31" s="193" t="s">
        <v>145</v>
      </c>
      <c r="D31" s="312">
        <v>5468.5</v>
      </c>
      <c r="E31" s="309"/>
      <c r="F31" s="180"/>
      <c r="G31" s="180"/>
      <c r="H31" s="167"/>
      <c r="I31" s="167"/>
      <c r="J31" s="167"/>
      <c r="K31" s="167"/>
    </row>
    <row r="32" spans="1:11" ht="20.25" customHeight="1" thickBot="1">
      <c r="A32" s="172" t="s">
        <v>146</v>
      </c>
      <c r="B32" s="173" t="s">
        <v>147</v>
      </c>
      <c r="C32" s="174"/>
      <c r="D32" s="311">
        <f>D33+D34</f>
        <v>4820</v>
      </c>
      <c r="E32" s="309"/>
      <c r="F32" s="180"/>
      <c r="G32" s="180"/>
      <c r="H32" s="167"/>
      <c r="I32" s="167"/>
      <c r="J32" s="167"/>
      <c r="K32" s="167"/>
    </row>
    <row r="33" spans="1:11" ht="15">
      <c r="A33" s="231" t="s">
        <v>464</v>
      </c>
      <c r="B33" s="232"/>
      <c r="C33" s="233" t="s">
        <v>149</v>
      </c>
      <c r="D33" s="313">
        <v>4525</v>
      </c>
      <c r="E33" s="309"/>
      <c r="F33" s="180"/>
      <c r="G33" s="194"/>
      <c r="H33" s="167"/>
      <c r="I33" s="167"/>
      <c r="J33" s="167"/>
      <c r="K33" s="167"/>
    </row>
    <row r="34" spans="1:11" ht="15.75" thickBot="1">
      <c r="A34" s="29" t="s">
        <v>150</v>
      </c>
      <c r="B34" s="234"/>
      <c r="C34" s="235" t="s">
        <v>10</v>
      </c>
      <c r="D34" s="314">
        <v>295</v>
      </c>
      <c r="E34" s="309"/>
      <c r="F34" s="180"/>
      <c r="G34" s="194"/>
      <c r="H34" s="167"/>
      <c r="I34" s="167"/>
      <c r="J34" s="167"/>
      <c r="K34" s="167"/>
    </row>
    <row r="35" spans="1:11" ht="20.25" customHeight="1" thickBot="1">
      <c r="A35" s="172" t="s">
        <v>151</v>
      </c>
      <c r="B35" s="173" t="s">
        <v>152</v>
      </c>
      <c r="C35" s="174"/>
      <c r="D35" s="311">
        <f>SUM(D36:D37)</f>
        <v>230</v>
      </c>
      <c r="E35" s="309"/>
      <c r="F35" s="180"/>
      <c r="G35" s="180"/>
      <c r="H35" s="167"/>
      <c r="I35" s="167"/>
      <c r="J35" s="167"/>
      <c r="K35" s="167"/>
    </row>
    <row r="36" spans="1:11" ht="15.75">
      <c r="A36" s="183" t="s">
        <v>153</v>
      </c>
      <c r="B36" s="195"/>
      <c r="C36" s="178" t="s">
        <v>154</v>
      </c>
      <c r="D36" s="308">
        <v>170</v>
      </c>
      <c r="E36" s="309"/>
      <c r="F36" s="180"/>
      <c r="G36" s="180"/>
      <c r="H36" s="167"/>
      <c r="I36" s="167"/>
      <c r="J36" s="167"/>
      <c r="K36" s="167"/>
    </row>
    <row r="37" spans="1:11" ht="15.75" thickBot="1">
      <c r="A37" s="196" t="s">
        <v>155</v>
      </c>
      <c r="B37" s="197"/>
      <c r="C37" s="198" t="s">
        <v>156</v>
      </c>
      <c r="D37" s="315">
        <v>60</v>
      </c>
      <c r="E37" s="309"/>
      <c r="F37" s="180"/>
      <c r="G37" s="180"/>
      <c r="H37" s="167"/>
      <c r="I37" s="167"/>
      <c r="J37" s="167"/>
      <c r="K37" s="167"/>
    </row>
    <row r="38" spans="1:11" ht="20.25" customHeight="1" thickBot="1">
      <c r="A38" s="172" t="s">
        <v>157</v>
      </c>
      <c r="B38" s="173" t="s">
        <v>158</v>
      </c>
      <c r="C38" s="174"/>
      <c r="D38" s="311">
        <f>D39</f>
        <v>54.3</v>
      </c>
      <c r="E38" s="309"/>
      <c r="F38" s="180"/>
      <c r="G38" s="180"/>
      <c r="H38" s="167"/>
      <c r="I38" s="167"/>
      <c r="J38" s="167"/>
      <c r="K38" s="167"/>
    </row>
    <row r="39" spans="1:11" ht="15.75" thickBot="1">
      <c r="A39" s="29" t="s">
        <v>159</v>
      </c>
      <c r="B39" s="192"/>
      <c r="C39" s="193" t="s">
        <v>160</v>
      </c>
      <c r="D39" s="312">
        <v>54.3</v>
      </c>
      <c r="E39" s="309"/>
      <c r="F39" s="180"/>
      <c r="G39" s="194"/>
      <c r="H39" s="167"/>
      <c r="I39" s="167"/>
      <c r="J39" s="167"/>
      <c r="K39" s="167"/>
    </row>
    <row r="40" spans="1:11" ht="26.25" customHeight="1" thickBot="1">
      <c r="A40" s="263" t="s">
        <v>161</v>
      </c>
      <c r="B40" s="264"/>
      <c r="C40" s="264"/>
      <c r="D40" s="316">
        <f>D14+D20+D22+D25+D28+D32+D35+D38</f>
        <v>23775.899999999998</v>
      </c>
      <c r="E40" s="309"/>
      <c r="F40" s="180"/>
      <c r="G40" s="180"/>
      <c r="H40" s="167"/>
      <c r="I40" s="167"/>
      <c r="J40" s="167"/>
      <c r="K40" s="167"/>
    </row>
    <row r="41" spans="1:4" ht="12.75">
      <c r="A41" s="180"/>
      <c r="B41" s="180"/>
      <c r="C41" s="180"/>
      <c r="D41" s="199"/>
    </row>
    <row r="42" spans="1:4" ht="12.75" hidden="1">
      <c r="A42" s="180"/>
      <c r="B42" s="180"/>
      <c r="C42" s="180"/>
      <c r="D42" s="199"/>
    </row>
    <row r="43" spans="1:4" ht="15.75" hidden="1">
      <c r="A43" s="180"/>
      <c r="B43" s="262"/>
      <c r="C43" s="262"/>
      <c r="D43" s="200"/>
    </row>
    <row r="44" spans="1:4" ht="15.75" hidden="1">
      <c r="A44" s="180"/>
      <c r="B44" s="262"/>
      <c r="C44" s="262"/>
      <c r="D44" s="201"/>
    </row>
    <row r="45" spans="1:4" ht="18.75" hidden="1">
      <c r="A45" s="202"/>
      <c r="B45" s="202"/>
      <c r="C45" s="3"/>
      <c r="D45" s="24"/>
    </row>
    <row r="46" spans="1:4" ht="18.75" hidden="1">
      <c r="A46" s="203"/>
      <c r="B46" s="204"/>
      <c r="C46" s="3"/>
      <c r="D46" s="24"/>
    </row>
    <row r="47" spans="1:6" ht="18.75" hidden="1">
      <c r="A47" s="203"/>
      <c r="B47" s="3"/>
      <c r="C47" s="162"/>
      <c r="D47" s="24"/>
      <c r="F47" s="205"/>
    </row>
    <row r="48" spans="1:4" ht="18.75" hidden="1">
      <c r="A48" s="202"/>
      <c r="B48" s="202"/>
      <c r="C48" s="5"/>
      <c r="D48" s="24"/>
    </row>
    <row r="49" spans="1:4" ht="18.75" hidden="1">
      <c r="A49" s="203"/>
      <c r="B49" s="3"/>
      <c r="C49" s="3"/>
      <c r="D49" s="24"/>
    </row>
    <row r="50" spans="1:4" ht="12.75" hidden="1">
      <c r="A50" s="206"/>
      <c r="B50" s="3"/>
      <c r="C50" s="3"/>
      <c r="D50" s="24"/>
    </row>
    <row r="51" spans="1:4" ht="12.75" hidden="1">
      <c r="A51" s="206"/>
      <c r="B51" s="3"/>
      <c r="C51" s="3"/>
      <c r="D51" s="24"/>
    </row>
    <row r="52" spans="1:4" ht="12.75" hidden="1">
      <c r="A52" s="206"/>
      <c r="B52" s="3"/>
      <c r="C52" s="3"/>
      <c r="D52" s="24"/>
    </row>
    <row r="53" spans="1:4" ht="12.75" hidden="1">
      <c r="A53" s="206"/>
      <c r="B53" s="3"/>
      <c r="C53" s="3"/>
      <c r="D53" s="24"/>
    </row>
    <row r="54" spans="1:4" ht="12.75" hidden="1">
      <c r="A54" s="180"/>
      <c r="B54" s="180"/>
      <c r="C54" s="180"/>
      <c r="D54" s="199"/>
    </row>
  </sheetData>
  <sheetProtection/>
  <mergeCells count="7">
    <mergeCell ref="B44:C44"/>
    <mergeCell ref="A40:C40"/>
    <mergeCell ref="B43:C43"/>
    <mergeCell ref="A10:D10"/>
    <mergeCell ref="A12:A13"/>
    <mergeCell ref="B12:C12"/>
    <mergeCell ref="D12:D13"/>
  </mergeCells>
  <printOptions/>
  <pageMargins left="0.75" right="0.36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287"/>
  <sheetViews>
    <sheetView zoomScale="85" zoomScaleNormal="85" zoomScalePageLayoutView="0" workbookViewId="0" topLeftCell="A4">
      <selection activeCell="F9" sqref="F9"/>
    </sheetView>
  </sheetViews>
  <sheetFormatPr defaultColWidth="9.00390625" defaultRowHeight="12.75"/>
  <cols>
    <col min="1" max="1" width="57.125" style="30" customWidth="1"/>
    <col min="2" max="2" width="7.25390625" style="33" customWidth="1"/>
    <col min="3" max="3" width="6.625" style="33" customWidth="1"/>
    <col min="4" max="4" width="15.375" style="33" customWidth="1"/>
    <col min="5" max="5" width="8.125" style="33" customWidth="1"/>
    <col min="6" max="6" width="15.625" style="54" customWidth="1"/>
    <col min="7" max="7" width="10.375" style="30" hidden="1" customWidth="1"/>
    <col min="8" max="8" width="5.625" style="30" hidden="1" customWidth="1"/>
    <col min="9" max="10" width="8.875" style="30" hidden="1" customWidth="1"/>
    <col min="11" max="11" width="13.00390625" style="33" customWidth="1"/>
    <col min="12" max="13" width="5.875" style="30" customWidth="1"/>
    <col min="14" max="14" width="6.125" style="30" customWidth="1"/>
    <col min="15" max="16384" width="9.125" style="30" customWidth="1"/>
  </cols>
  <sheetData>
    <row r="1" spans="1:8" ht="15">
      <c r="A1" s="102"/>
      <c r="B1" s="102"/>
      <c r="C1" s="102"/>
      <c r="D1" s="102"/>
      <c r="E1" s="102"/>
      <c r="F1" s="103" t="s">
        <v>68</v>
      </c>
      <c r="G1" s="62"/>
      <c r="H1" s="62"/>
    </row>
    <row r="2" spans="1:8" ht="15">
      <c r="A2" s="102"/>
      <c r="B2" s="102"/>
      <c r="C2" s="102"/>
      <c r="D2" s="102"/>
      <c r="E2" s="102"/>
      <c r="F2" s="212" t="s">
        <v>470</v>
      </c>
      <c r="G2" s="62"/>
      <c r="H2" s="62"/>
    </row>
    <row r="3" spans="1:8" ht="15">
      <c r="A3" s="102"/>
      <c r="B3" s="102"/>
      <c r="C3" s="102"/>
      <c r="D3" s="102"/>
      <c r="E3" s="102"/>
      <c r="F3" s="103" t="s">
        <v>64</v>
      </c>
      <c r="G3" s="62"/>
      <c r="H3" s="62"/>
    </row>
    <row r="4" spans="1:8" ht="15">
      <c r="A4" s="102"/>
      <c r="B4" s="102"/>
      <c r="C4" s="102"/>
      <c r="D4" s="102"/>
      <c r="E4" s="102"/>
      <c r="F4" s="103" t="s">
        <v>65</v>
      </c>
      <c r="G4" s="62"/>
      <c r="H4" s="62"/>
    </row>
    <row r="5" spans="1:8" ht="15">
      <c r="A5" s="102"/>
      <c r="B5" s="102"/>
      <c r="C5" s="102"/>
      <c r="D5" s="102"/>
      <c r="E5" s="102"/>
      <c r="F5" s="103" t="s">
        <v>66</v>
      </c>
      <c r="G5" s="62"/>
      <c r="H5" s="62"/>
    </row>
    <row r="6" spans="1:8" ht="15">
      <c r="A6" s="102"/>
      <c r="B6" s="102"/>
      <c r="C6" s="102"/>
      <c r="D6" s="102"/>
      <c r="E6" s="102"/>
      <c r="F6" s="103" t="s">
        <v>67</v>
      </c>
      <c r="G6" s="62"/>
      <c r="H6" s="62"/>
    </row>
    <row r="7" spans="1:8" ht="15">
      <c r="A7" s="103"/>
      <c r="B7" s="103"/>
      <c r="C7" s="103"/>
      <c r="D7" s="103" t="s">
        <v>162</v>
      </c>
      <c r="E7" s="103"/>
      <c r="F7" s="300" t="s">
        <v>38</v>
      </c>
      <c r="G7" s="62"/>
      <c r="H7" s="62"/>
    </row>
    <row r="8" spans="1:8" ht="15">
      <c r="A8" s="103"/>
      <c r="B8" s="103"/>
      <c r="C8" s="103"/>
      <c r="D8" s="103"/>
      <c r="E8" s="103"/>
      <c r="F8" s="86" t="s">
        <v>163</v>
      </c>
      <c r="G8" s="31"/>
      <c r="H8" s="31"/>
    </row>
    <row r="9" spans="1:8" ht="15">
      <c r="A9" s="103"/>
      <c r="B9" s="103"/>
      <c r="C9" s="103"/>
      <c r="D9" s="103"/>
      <c r="E9" s="103"/>
      <c r="F9" s="6"/>
      <c r="G9" s="31"/>
      <c r="H9" s="31"/>
    </row>
    <row r="10" spans="1:8" ht="66.75" customHeight="1" thickBot="1">
      <c r="A10" s="284" t="s">
        <v>466</v>
      </c>
      <c r="B10" s="284"/>
      <c r="C10" s="284"/>
      <c r="D10" s="284"/>
      <c r="E10" s="284"/>
      <c r="F10" s="284"/>
      <c r="G10" s="63"/>
      <c r="H10" s="64"/>
    </row>
    <row r="11" spans="1:11" s="32" customFormat="1" ht="26.25" customHeight="1">
      <c r="A11" s="285" t="s">
        <v>164</v>
      </c>
      <c r="B11" s="287" t="s">
        <v>165</v>
      </c>
      <c r="C11" s="287" t="s">
        <v>166</v>
      </c>
      <c r="D11" s="287" t="s">
        <v>167</v>
      </c>
      <c r="E11" s="287" t="s">
        <v>168</v>
      </c>
      <c r="F11" s="289" t="s">
        <v>169</v>
      </c>
      <c r="K11" s="33"/>
    </row>
    <row r="12" spans="1:6" s="33" customFormat="1" ht="12.75" customHeight="1">
      <c r="A12" s="286"/>
      <c r="B12" s="288"/>
      <c r="C12" s="288"/>
      <c r="D12" s="288"/>
      <c r="E12" s="288"/>
      <c r="F12" s="290"/>
    </row>
    <row r="13" spans="1:6" s="33" customFormat="1" ht="23.25" customHeight="1">
      <c r="A13" s="104" t="s">
        <v>170</v>
      </c>
      <c r="B13" s="105" t="s">
        <v>171</v>
      </c>
      <c r="C13" s="105" t="s">
        <v>172</v>
      </c>
      <c r="D13" s="105" t="s">
        <v>173</v>
      </c>
      <c r="E13" s="105" t="s">
        <v>174</v>
      </c>
      <c r="F13" s="317">
        <v>7</v>
      </c>
    </row>
    <row r="14" spans="1:11" s="34" customFormat="1" ht="19.5" customHeight="1">
      <c r="A14" s="106" t="s">
        <v>110</v>
      </c>
      <c r="B14" s="107" t="s">
        <v>175</v>
      </c>
      <c r="C14" s="107" t="s">
        <v>176</v>
      </c>
      <c r="D14" s="52"/>
      <c r="E14" s="52"/>
      <c r="F14" s="318">
        <f>F15+F21+F40+F48+F54</f>
        <v>7190.500000000001</v>
      </c>
      <c r="K14" s="36"/>
    </row>
    <row r="15" spans="1:11" s="34" customFormat="1" ht="45.75" customHeight="1">
      <c r="A15" s="108" t="s">
        <v>112</v>
      </c>
      <c r="B15" s="107" t="s">
        <v>175</v>
      </c>
      <c r="C15" s="107" t="s">
        <v>177</v>
      </c>
      <c r="D15" s="109"/>
      <c r="E15" s="109"/>
      <c r="F15" s="319">
        <f>F16</f>
        <v>101</v>
      </c>
      <c r="K15" s="36"/>
    </row>
    <row r="16" spans="1:11" s="35" customFormat="1" ht="42.75" customHeight="1">
      <c r="A16" s="110" t="s">
        <v>178</v>
      </c>
      <c r="B16" s="91" t="s">
        <v>175</v>
      </c>
      <c r="C16" s="91" t="s">
        <v>177</v>
      </c>
      <c r="D16" s="111" t="s">
        <v>179</v>
      </c>
      <c r="E16" s="111"/>
      <c r="F16" s="320">
        <f>F17</f>
        <v>101</v>
      </c>
      <c r="K16" s="33"/>
    </row>
    <row r="17" spans="1:11" s="35" customFormat="1" ht="27" customHeight="1">
      <c r="A17" s="112" t="s">
        <v>180</v>
      </c>
      <c r="B17" s="92" t="s">
        <v>175</v>
      </c>
      <c r="C17" s="92" t="s">
        <v>177</v>
      </c>
      <c r="D17" s="50" t="s">
        <v>181</v>
      </c>
      <c r="E17" s="50"/>
      <c r="F17" s="321">
        <f>F18</f>
        <v>101</v>
      </c>
      <c r="K17" s="33"/>
    </row>
    <row r="18" spans="1:6" ht="14.25" customHeight="1">
      <c r="A18" s="113" t="s">
        <v>182</v>
      </c>
      <c r="B18" s="92" t="s">
        <v>175</v>
      </c>
      <c r="C18" s="92" t="s">
        <v>177</v>
      </c>
      <c r="D18" s="50" t="s">
        <v>183</v>
      </c>
      <c r="E18" s="50"/>
      <c r="F18" s="321">
        <f>F19</f>
        <v>101</v>
      </c>
    </row>
    <row r="19" spans="1:9" ht="13.5" customHeight="1">
      <c r="A19" s="114" t="s">
        <v>184</v>
      </c>
      <c r="B19" s="92" t="s">
        <v>175</v>
      </c>
      <c r="C19" s="92" t="s">
        <v>177</v>
      </c>
      <c r="D19" s="87" t="s">
        <v>185</v>
      </c>
      <c r="E19" s="87"/>
      <c r="F19" s="321">
        <f>F20</f>
        <v>101</v>
      </c>
      <c r="I19" s="30">
        <v>27</v>
      </c>
    </row>
    <row r="20" spans="1:6" s="36" customFormat="1" ht="26.25" customHeight="1">
      <c r="A20" s="89" t="s">
        <v>186</v>
      </c>
      <c r="B20" s="92" t="s">
        <v>175</v>
      </c>
      <c r="C20" s="92" t="s">
        <v>177</v>
      </c>
      <c r="D20" s="87" t="s">
        <v>185</v>
      </c>
      <c r="E20" s="87">
        <v>200</v>
      </c>
      <c r="F20" s="321">
        <v>101</v>
      </c>
    </row>
    <row r="21" spans="1:6" ht="48.75" customHeight="1">
      <c r="A21" s="106" t="s">
        <v>187</v>
      </c>
      <c r="B21" s="107" t="s">
        <v>175</v>
      </c>
      <c r="C21" s="107" t="s">
        <v>188</v>
      </c>
      <c r="D21" s="52"/>
      <c r="E21" s="52"/>
      <c r="F21" s="319">
        <f>F22</f>
        <v>6051.6</v>
      </c>
    </row>
    <row r="22" spans="1:6" ht="38.25">
      <c r="A22" s="110" t="s">
        <v>178</v>
      </c>
      <c r="B22" s="91" t="s">
        <v>175</v>
      </c>
      <c r="C22" s="91" t="s">
        <v>188</v>
      </c>
      <c r="D22" s="111" t="s">
        <v>179</v>
      </c>
      <c r="E22" s="111"/>
      <c r="F22" s="320">
        <f>F23+F29</f>
        <v>6051.6</v>
      </c>
    </row>
    <row r="23" spans="1:6" ht="38.25">
      <c r="A23" s="112" t="s">
        <v>189</v>
      </c>
      <c r="B23" s="92" t="s">
        <v>175</v>
      </c>
      <c r="C23" s="92" t="s">
        <v>188</v>
      </c>
      <c r="D23" s="50" t="s">
        <v>190</v>
      </c>
      <c r="E23" s="50"/>
      <c r="F23" s="321">
        <f>F24</f>
        <v>1136.8</v>
      </c>
    </row>
    <row r="24" spans="1:6" ht="12.75">
      <c r="A24" s="113" t="s">
        <v>182</v>
      </c>
      <c r="B24" s="92" t="s">
        <v>175</v>
      </c>
      <c r="C24" s="92" t="s">
        <v>188</v>
      </c>
      <c r="D24" s="50" t="s">
        <v>191</v>
      </c>
      <c r="E24" s="50"/>
      <c r="F24" s="321">
        <f>F25+F27</f>
        <v>1136.8</v>
      </c>
    </row>
    <row r="25" spans="1:6" ht="17.25" customHeight="1">
      <c r="A25" s="114" t="s">
        <v>184</v>
      </c>
      <c r="B25" s="92" t="s">
        <v>175</v>
      </c>
      <c r="C25" s="92" t="s">
        <v>188</v>
      </c>
      <c r="D25" s="50" t="s">
        <v>192</v>
      </c>
      <c r="E25" s="50"/>
      <c r="F25" s="321">
        <f>F26</f>
        <v>1136.8</v>
      </c>
    </row>
    <row r="26" spans="1:6" ht="53.25" customHeight="1">
      <c r="A26" s="89" t="s">
        <v>193</v>
      </c>
      <c r="B26" s="92" t="s">
        <v>175</v>
      </c>
      <c r="C26" s="92" t="s">
        <v>188</v>
      </c>
      <c r="D26" s="87" t="s">
        <v>192</v>
      </c>
      <c r="E26" s="87">
        <v>100</v>
      </c>
      <c r="F26" s="321">
        <v>1136.8</v>
      </c>
    </row>
    <row r="27" spans="1:6" ht="19.5" customHeight="1">
      <c r="A27" s="89" t="s">
        <v>194</v>
      </c>
      <c r="B27" s="92" t="s">
        <v>175</v>
      </c>
      <c r="C27" s="92" t="s">
        <v>188</v>
      </c>
      <c r="D27" s="88" t="s">
        <v>195</v>
      </c>
      <c r="E27" s="88"/>
      <c r="F27" s="321">
        <f>F28</f>
        <v>0</v>
      </c>
    </row>
    <row r="28" spans="1:6" ht="53.25" customHeight="1">
      <c r="A28" s="89" t="s">
        <v>193</v>
      </c>
      <c r="B28" s="92" t="s">
        <v>175</v>
      </c>
      <c r="C28" s="92" t="s">
        <v>188</v>
      </c>
      <c r="D28" s="88" t="s">
        <v>195</v>
      </c>
      <c r="E28" s="88">
        <v>100</v>
      </c>
      <c r="F28" s="321">
        <v>0</v>
      </c>
    </row>
    <row r="29" spans="1:6" ht="24.75" customHeight="1">
      <c r="A29" s="112" t="s">
        <v>180</v>
      </c>
      <c r="B29" s="91" t="s">
        <v>175</v>
      </c>
      <c r="C29" s="91" t="s">
        <v>188</v>
      </c>
      <c r="D29" s="65" t="s">
        <v>181</v>
      </c>
      <c r="E29" s="65"/>
      <c r="F29" s="320">
        <f>F30</f>
        <v>4914.8</v>
      </c>
    </row>
    <row r="30" spans="1:9" ht="12.75">
      <c r="A30" s="113" t="s">
        <v>182</v>
      </c>
      <c r="B30" s="92" t="s">
        <v>175</v>
      </c>
      <c r="C30" s="92" t="s">
        <v>188</v>
      </c>
      <c r="D30" s="50" t="s">
        <v>183</v>
      </c>
      <c r="E30" s="50"/>
      <c r="F30" s="321">
        <f>F31+F35+F33+F38</f>
        <v>4914.8</v>
      </c>
      <c r="G30" s="30">
        <v>62</v>
      </c>
      <c r="I30" s="30">
        <v>59</v>
      </c>
    </row>
    <row r="31" spans="1:6" ht="12.75">
      <c r="A31" s="114" t="s">
        <v>184</v>
      </c>
      <c r="B31" s="92" t="s">
        <v>175</v>
      </c>
      <c r="C31" s="92" t="s">
        <v>188</v>
      </c>
      <c r="D31" s="87" t="s">
        <v>185</v>
      </c>
      <c r="E31" s="87"/>
      <c r="F31" s="321">
        <f>F32</f>
        <v>3951.3</v>
      </c>
    </row>
    <row r="32" spans="1:6" ht="51">
      <c r="A32" s="89" t="s">
        <v>193</v>
      </c>
      <c r="B32" s="92" t="s">
        <v>175</v>
      </c>
      <c r="C32" s="92" t="s">
        <v>188</v>
      </c>
      <c r="D32" s="87" t="s">
        <v>185</v>
      </c>
      <c r="E32" s="87">
        <v>100</v>
      </c>
      <c r="F32" s="321">
        <v>3951.3</v>
      </c>
    </row>
    <row r="33" spans="1:6" ht="19.5" customHeight="1" hidden="1">
      <c r="A33" s="89" t="s">
        <v>194</v>
      </c>
      <c r="B33" s="92" t="s">
        <v>175</v>
      </c>
      <c r="C33" s="92" t="s">
        <v>188</v>
      </c>
      <c r="D33" s="88" t="s">
        <v>196</v>
      </c>
      <c r="E33" s="88"/>
      <c r="F33" s="321">
        <f>F34</f>
        <v>0</v>
      </c>
    </row>
    <row r="34" spans="1:6" ht="53.25" customHeight="1" hidden="1">
      <c r="A34" s="89" t="s">
        <v>193</v>
      </c>
      <c r="B34" s="92" t="s">
        <v>175</v>
      </c>
      <c r="C34" s="92" t="s">
        <v>188</v>
      </c>
      <c r="D34" s="88" t="s">
        <v>196</v>
      </c>
      <c r="E34" s="88">
        <v>100</v>
      </c>
      <c r="F34" s="321"/>
    </row>
    <row r="35" spans="1:6" ht="12.75">
      <c r="A35" s="114" t="s">
        <v>184</v>
      </c>
      <c r="B35" s="92" t="s">
        <v>175</v>
      </c>
      <c r="C35" s="92" t="s">
        <v>188</v>
      </c>
      <c r="D35" s="87" t="s">
        <v>185</v>
      </c>
      <c r="E35" s="87"/>
      <c r="F35" s="321">
        <f>F36+F37</f>
        <v>843.5</v>
      </c>
    </row>
    <row r="36" spans="1:6" ht="25.5">
      <c r="A36" s="89" t="s">
        <v>186</v>
      </c>
      <c r="B36" s="92" t="s">
        <v>175</v>
      </c>
      <c r="C36" s="92" t="s">
        <v>188</v>
      </c>
      <c r="D36" s="87" t="s">
        <v>185</v>
      </c>
      <c r="E36" s="87">
        <v>200</v>
      </c>
      <c r="F36" s="321">
        <v>839.4</v>
      </c>
    </row>
    <row r="37" spans="1:11" s="35" customFormat="1" ht="12.75">
      <c r="A37" s="89" t="s">
        <v>219</v>
      </c>
      <c r="B37" s="92" t="s">
        <v>175</v>
      </c>
      <c r="C37" s="92" t="s">
        <v>188</v>
      </c>
      <c r="D37" s="87" t="s">
        <v>185</v>
      </c>
      <c r="E37" s="87">
        <v>800</v>
      </c>
      <c r="F37" s="321">
        <v>4.1</v>
      </c>
      <c r="K37" s="33"/>
    </row>
    <row r="38" spans="1:11" s="35" customFormat="1" ht="38.25">
      <c r="A38" s="89" t="s">
        <v>33</v>
      </c>
      <c r="B38" s="92" t="s">
        <v>175</v>
      </c>
      <c r="C38" s="92" t="s">
        <v>188</v>
      </c>
      <c r="D38" s="87" t="s">
        <v>34</v>
      </c>
      <c r="E38" s="87"/>
      <c r="F38" s="321">
        <f>F39</f>
        <v>120</v>
      </c>
      <c r="K38" s="33"/>
    </row>
    <row r="39" spans="1:11" s="35" customFormat="1" ht="25.5">
      <c r="A39" s="89" t="s">
        <v>186</v>
      </c>
      <c r="B39" s="92" t="s">
        <v>175</v>
      </c>
      <c r="C39" s="92" t="s">
        <v>188</v>
      </c>
      <c r="D39" s="87" t="s">
        <v>34</v>
      </c>
      <c r="E39" s="87">
        <v>200</v>
      </c>
      <c r="F39" s="321">
        <v>120</v>
      </c>
      <c r="K39" s="33"/>
    </row>
    <row r="40" spans="1:11" s="35" customFormat="1" ht="45.75" customHeight="1">
      <c r="A40" s="108" t="s">
        <v>116</v>
      </c>
      <c r="B40" s="91" t="s">
        <v>175</v>
      </c>
      <c r="C40" s="91" t="s">
        <v>197</v>
      </c>
      <c r="D40" s="66"/>
      <c r="E40" s="66"/>
      <c r="F40" s="319">
        <f>F41</f>
        <v>251.3</v>
      </c>
      <c r="K40" s="33"/>
    </row>
    <row r="41" spans="1:11" s="35" customFormat="1" ht="39" customHeight="1">
      <c r="A41" s="115" t="s">
        <v>178</v>
      </c>
      <c r="B41" s="91" t="s">
        <v>175</v>
      </c>
      <c r="C41" s="91" t="s">
        <v>197</v>
      </c>
      <c r="D41" s="111" t="s">
        <v>179</v>
      </c>
      <c r="E41" s="111"/>
      <c r="F41" s="320">
        <f>F42</f>
        <v>251.3</v>
      </c>
      <c r="K41" s="33"/>
    </row>
    <row r="42" spans="1:6" ht="15.75" customHeight="1">
      <c r="A42" s="116" t="s">
        <v>198</v>
      </c>
      <c r="B42" s="92" t="s">
        <v>175</v>
      </c>
      <c r="C42" s="92" t="s">
        <v>197</v>
      </c>
      <c r="D42" s="50" t="s">
        <v>181</v>
      </c>
      <c r="E42" s="50"/>
      <c r="F42" s="321">
        <f>F43</f>
        <v>251.3</v>
      </c>
    </row>
    <row r="43" spans="1:6" ht="18" customHeight="1">
      <c r="A43" s="115" t="s">
        <v>182</v>
      </c>
      <c r="B43" s="92" t="s">
        <v>175</v>
      </c>
      <c r="C43" s="92" t="s">
        <v>197</v>
      </c>
      <c r="D43" s="50" t="s">
        <v>183</v>
      </c>
      <c r="E43" s="50"/>
      <c r="F43" s="321">
        <f>F44+F46</f>
        <v>251.3</v>
      </c>
    </row>
    <row r="44" spans="1:6" ht="37.5" customHeight="1">
      <c r="A44" s="114" t="s">
        <v>199</v>
      </c>
      <c r="B44" s="92" t="s">
        <v>175</v>
      </c>
      <c r="C44" s="92" t="s">
        <v>197</v>
      </c>
      <c r="D44" s="87" t="s">
        <v>200</v>
      </c>
      <c r="E44" s="87"/>
      <c r="F44" s="321">
        <f>F45</f>
        <v>218.3</v>
      </c>
    </row>
    <row r="45" spans="1:6" ht="17.25" customHeight="1">
      <c r="A45" s="114" t="s">
        <v>201</v>
      </c>
      <c r="B45" s="92" t="s">
        <v>175</v>
      </c>
      <c r="C45" s="92" t="s">
        <v>197</v>
      </c>
      <c r="D45" s="87" t="s">
        <v>200</v>
      </c>
      <c r="E45" s="87">
        <v>500</v>
      </c>
      <c r="F45" s="321">
        <v>218.3</v>
      </c>
    </row>
    <row r="46" spans="1:6" ht="40.5" customHeight="1">
      <c r="A46" s="89" t="s">
        <v>202</v>
      </c>
      <c r="B46" s="90" t="s">
        <v>175</v>
      </c>
      <c r="C46" s="90" t="s">
        <v>197</v>
      </c>
      <c r="D46" s="88" t="s">
        <v>203</v>
      </c>
      <c r="E46" s="38"/>
      <c r="F46" s="321">
        <f>F47</f>
        <v>33</v>
      </c>
    </row>
    <row r="47" spans="1:6" ht="18" customHeight="1">
      <c r="A47" s="89" t="s">
        <v>201</v>
      </c>
      <c r="B47" s="90" t="s">
        <v>175</v>
      </c>
      <c r="C47" s="90" t="s">
        <v>197</v>
      </c>
      <c r="D47" s="88" t="s">
        <v>203</v>
      </c>
      <c r="E47" s="39" t="s">
        <v>204</v>
      </c>
      <c r="F47" s="321">
        <v>33</v>
      </c>
    </row>
    <row r="48" spans="1:6" ht="17.25" customHeight="1">
      <c r="A48" s="117" t="s">
        <v>205</v>
      </c>
      <c r="B48" s="91" t="s">
        <v>175</v>
      </c>
      <c r="C48" s="91" t="s">
        <v>206</v>
      </c>
      <c r="D48" s="65"/>
      <c r="E48" s="65"/>
      <c r="F48" s="320">
        <f>F49</f>
        <v>150</v>
      </c>
    </row>
    <row r="49" spans="1:6" ht="15.75" customHeight="1">
      <c r="A49" s="110" t="s">
        <v>207</v>
      </c>
      <c r="B49" s="91" t="s">
        <v>175</v>
      </c>
      <c r="C49" s="91" t="s">
        <v>206</v>
      </c>
      <c r="D49" s="65" t="s">
        <v>208</v>
      </c>
      <c r="E49" s="65"/>
      <c r="F49" s="320">
        <f>F50</f>
        <v>150</v>
      </c>
    </row>
    <row r="50" spans="1:11" s="40" customFormat="1" ht="12" customHeight="1">
      <c r="A50" s="112" t="s">
        <v>182</v>
      </c>
      <c r="B50" s="92" t="s">
        <v>175</v>
      </c>
      <c r="C50" s="92" t="s">
        <v>206</v>
      </c>
      <c r="D50" s="65" t="s">
        <v>209</v>
      </c>
      <c r="E50" s="87"/>
      <c r="F50" s="320">
        <f>F51</f>
        <v>150</v>
      </c>
      <c r="K50" s="51"/>
    </row>
    <row r="51" spans="1:6" ht="11.25" customHeight="1">
      <c r="A51" s="112" t="s">
        <v>182</v>
      </c>
      <c r="B51" s="92" t="s">
        <v>175</v>
      </c>
      <c r="C51" s="92" t="s">
        <v>206</v>
      </c>
      <c r="D51" s="65" t="s">
        <v>209</v>
      </c>
      <c r="E51" s="87"/>
      <c r="F51" s="320">
        <f>F52</f>
        <v>150</v>
      </c>
    </row>
    <row r="52" spans="1:6" ht="53.25" customHeight="1">
      <c r="A52" s="95" t="s">
        <v>210</v>
      </c>
      <c r="B52" s="92" t="s">
        <v>175</v>
      </c>
      <c r="C52" s="92" t="s">
        <v>206</v>
      </c>
      <c r="D52" s="87" t="s">
        <v>465</v>
      </c>
      <c r="E52" s="87"/>
      <c r="F52" s="321">
        <f>F53</f>
        <v>150</v>
      </c>
    </row>
    <row r="53" spans="1:6" ht="25.5" customHeight="1">
      <c r="A53" s="89" t="s">
        <v>186</v>
      </c>
      <c r="B53" s="92" t="s">
        <v>175</v>
      </c>
      <c r="C53" s="92" t="s">
        <v>206</v>
      </c>
      <c r="D53" s="87" t="s">
        <v>465</v>
      </c>
      <c r="E53" s="87">
        <v>200</v>
      </c>
      <c r="F53" s="321">
        <v>150</v>
      </c>
    </row>
    <row r="54" spans="1:11" s="34" customFormat="1" ht="18.75" customHeight="1">
      <c r="A54" s="67" t="s">
        <v>120</v>
      </c>
      <c r="B54" s="91" t="s">
        <v>175</v>
      </c>
      <c r="C54" s="91" t="s">
        <v>212</v>
      </c>
      <c r="D54" s="87"/>
      <c r="E54" s="87"/>
      <c r="F54" s="320">
        <f>F55+F61</f>
        <v>636.6</v>
      </c>
      <c r="K54" s="36"/>
    </row>
    <row r="55" spans="1:11" s="34" customFormat="1" ht="43.5" customHeight="1" hidden="1">
      <c r="A55" s="115" t="s">
        <v>178</v>
      </c>
      <c r="B55" s="91" t="s">
        <v>175</v>
      </c>
      <c r="C55" s="91" t="s">
        <v>212</v>
      </c>
      <c r="D55" s="111" t="s">
        <v>179</v>
      </c>
      <c r="E55" s="87"/>
      <c r="F55" s="321">
        <f>F56</f>
        <v>0</v>
      </c>
      <c r="K55" s="36"/>
    </row>
    <row r="56" spans="1:11" s="34" customFormat="1" ht="18.75" customHeight="1" hidden="1">
      <c r="A56" s="116" t="s">
        <v>198</v>
      </c>
      <c r="B56" s="92" t="s">
        <v>175</v>
      </c>
      <c r="C56" s="92" t="s">
        <v>212</v>
      </c>
      <c r="D56" s="50" t="s">
        <v>181</v>
      </c>
      <c r="E56" s="87"/>
      <c r="F56" s="321">
        <f>F57</f>
        <v>0</v>
      </c>
      <c r="K56" s="36"/>
    </row>
    <row r="57" spans="1:11" s="34" customFormat="1" ht="18.75" customHeight="1" hidden="1">
      <c r="A57" s="115" t="s">
        <v>182</v>
      </c>
      <c r="B57" s="92" t="s">
        <v>175</v>
      </c>
      <c r="C57" s="92" t="s">
        <v>212</v>
      </c>
      <c r="D57" s="50" t="s">
        <v>183</v>
      </c>
      <c r="E57" s="87"/>
      <c r="F57" s="321">
        <f>F58</f>
        <v>0</v>
      </c>
      <c r="K57" s="36"/>
    </row>
    <row r="58" spans="1:18" s="34" customFormat="1" ht="63" customHeight="1" hidden="1">
      <c r="A58" s="68" t="s">
        <v>213</v>
      </c>
      <c r="B58" s="92" t="s">
        <v>175</v>
      </c>
      <c r="C58" s="92" t="s">
        <v>212</v>
      </c>
      <c r="D58" s="50" t="s">
        <v>214</v>
      </c>
      <c r="E58" s="87"/>
      <c r="F58" s="321">
        <f>F59+F60</f>
        <v>0</v>
      </c>
      <c r="K58" s="42"/>
      <c r="L58" s="42"/>
      <c r="M58" s="42"/>
      <c r="N58" s="42"/>
      <c r="O58" s="42"/>
      <c r="P58" s="42"/>
      <c r="Q58" s="43"/>
      <c r="R58" s="43"/>
    </row>
    <row r="59" spans="1:11" s="34" customFormat="1" ht="29.25" customHeight="1" hidden="1">
      <c r="A59" s="89" t="s">
        <v>193</v>
      </c>
      <c r="B59" s="92" t="s">
        <v>175</v>
      </c>
      <c r="C59" s="92" t="s">
        <v>212</v>
      </c>
      <c r="D59" s="50" t="s">
        <v>214</v>
      </c>
      <c r="E59" s="87">
        <v>100</v>
      </c>
      <c r="F59" s="321">
        <v>0</v>
      </c>
      <c r="K59" s="36"/>
    </row>
    <row r="60" spans="1:11" s="34" customFormat="1" ht="30" customHeight="1" hidden="1">
      <c r="A60" s="89" t="s">
        <v>186</v>
      </c>
      <c r="B60" s="92" t="s">
        <v>175</v>
      </c>
      <c r="C60" s="92" t="s">
        <v>212</v>
      </c>
      <c r="D60" s="50" t="s">
        <v>214</v>
      </c>
      <c r="E60" s="87">
        <v>200</v>
      </c>
      <c r="F60" s="321">
        <v>0</v>
      </c>
      <c r="K60" s="36"/>
    </row>
    <row r="61" spans="1:11" s="35" customFormat="1" ht="30" customHeight="1">
      <c r="A61" s="93" t="s">
        <v>215</v>
      </c>
      <c r="B61" s="91" t="s">
        <v>175</v>
      </c>
      <c r="C61" s="91" t="s">
        <v>212</v>
      </c>
      <c r="D61" s="111" t="s">
        <v>208</v>
      </c>
      <c r="E61" s="111"/>
      <c r="F61" s="320">
        <f>F62</f>
        <v>636.6</v>
      </c>
      <c r="K61" s="33"/>
    </row>
    <row r="62" spans="1:11" s="35" customFormat="1" ht="16.5" customHeight="1">
      <c r="A62" s="99" t="s">
        <v>182</v>
      </c>
      <c r="B62" s="92" t="s">
        <v>175</v>
      </c>
      <c r="C62" s="92" t="s">
        <v>212</v>
      </c>
      <c r="D62" s="87" t="s">
        <v>209</v>
      </c>
      <c r="E62" s="87"/>
      <c r="F62" s="321">
        <f>F63</f>
        <v>636.6</v>
      </c>
      <c r="K62" s="33"/>
    </row>
    <row r="63" spans="1:11" s="35" customFormat="1" ht="12.75">
      <c r="A63" s="99" t="s">
        <v>182</v>
      </c>
      <c r="B63" s="92" t="s">
        <v>175</v>
      </c>
      <c r="C63" s="92" t="s">
        <v>212</v>
      </c>
      <c r="D63" s="87" t="s">
        <v>216</v>
      </c>
      <c r="E63" s="87"/>
      <c r="F63" s="321">
        <f>F64+F67+F69</f>
        <v>636.6</v>
      </c>
      <c r="G63" s="35">
        <v>22</v>
      </c>
      <c r="K63" s="33"/>
    </row>
    <row r="64" spans="1:11" s="35" customFormat="1" ht="51.75" customHeight="1">
      <c r="A64" s="114" t="s">
        <v>217</v>
      </c>
      <c r="B64" s="92" t="s">
        <v>175</v>
      </c>
      <c r="C64" s="92" t="s">
        <v>212</v>
      </c>
      <c r="D64" s="87" t="s">
        <v>218</v>
      </c>
      <c r="E64" s="87"/>
      <c r="F64" s="321">
        <f>F65+F66</f>
        <v>633.1</v>
      </c>
      <c r="K64" s="33"/>
    </row>
    <row r="65" spans="1:11" s="35" customFormat="1" ht="25.5">
      <c r="A65" s="89" t="s">
        <v>186</v>
      </c>
      <c r="B65" s="92" t="s">
        <v>175</v>
      </c>
      <c r="C65" s="92" t="s">
        <v>212</v>
      </c>
      <c r="D65" s="87" t="s">
        <v>218</v>
      </c>
      <c r="E65" s="87">
        <v>200</v>
      </c>
      <c r="F65" s="321">
        <v>573.1</v>
      </c>
      <c r="K65" s="33"/>
    </row>
    <row r="66" spans="1:11" s="35" customFormat="1" ht="12.75">
      <c r="A66" s="89" t="s">
        <v>219</v>
      </c>
      <c r="B66" s="92" t="s">
        <v>175</v>
      </c>
      <c r="C66" s="92" t="s">
        <v>212</v>
      </c>
      <c r="D66" s="87" t="s">
        <v>218</v>
      </c>
      <c r="E66" s="87">
        <v>800</v>
      </c>
      <c r="F66" s="321">
        <v>60</v>
      </c>
      <c r="K66" s="33"/>
    </row>
    <row r="67" spans="1:11" s="35" customFormat="1" ht="24.75" customHeight="1">
      <c r="A67" s="114" t="s">
        <v>220</v>
      </c>
      <c r="B67" s="92" t="s">
        <v>175</v>
      </c>
      <c r="C67" s="92" t="s">
        <v>212</v>
      </c>
      <c r="D67" s="87" t="s">
        <v>221</v>
      </c>
      <c r="E67" s="87"/>
      <c r="F67" s="321">
        <f>F68</f>
        <v>0</v>
      </c>
      <c r="K67" s="33"/>
    </row>
    <row r="68" spans="1:11" s="35" customFormat="1" ht="25.5" customHeight="1">
      <c r="A68" s="89" t="s">
        <v>211</v>
      </c>
      <c r="B68" s="92" t="s">
        <v>175</v>
      </c>
      <c r="C68" s="92" t="s">
        <v>212</v>
      </c>
      <c r="D68" s="87" t="s">
        <v>221</v>
      </c>
      <c r="E68" s="87">
        <v>240</v>
      </c>
      <c r="F68" s="321">
        <v>0</v>
      </c>
      <c r="K68" s="33"/>
    </row>
    <row r="69" spans="1:11" s="35" customFormat="1" ht="63" customHeight="1">
      <c r="A69" s="68" t="s">
        <v>213</v>
      </c>
      <c r="B69" s="92" t="s">
        <v>175</v>
      </c>
      <c r="C69" s="92" t="s">
        <v>212</v>
      </c>
      <c r="D69" s="50" t="s">
        <v>214</v>
      </c>
      <c r="E69" s="87"/>
      <c r="F69" s="321">
        <f>F70</f>
        <v>3.5</v>
      </c>
      <c r="K69" s="33"/>
    </row>
    <row r="70" spans="1:11" s="35" customFormat="1" ht="25.5" customHeight="1">
      <c r="A70" s="89" t="s">
        <v>186</v>
      </c>
      <c r="B70" s="92" t="s">
        <v>175</v>
      </c>
      <c r="C70" s="92" t="s">
        <v>212</v>
      </c>
      <c r="D70" s="50" t="s">
        <v>214</v>
      </c>
      <c r="E70" s="87">
        <v>200</v>
      </c>
      <c r="F70" s="321">
        <v>3.5</v>
      </c>
      <c r="K70" s="33"/>
    </row>
    <row r="71" spans="1:16" ht="21.75" customHeight="1">
      <c r="A71" s="67" t="s">
        <v>122</v>
      </c>
      <c r="B71" s="91" t="s">
        <v>222</v>
      </c>
      <c r="C71" s="91" t="s">
        <v>176</v>
      </c>
      <c r="D71" s="111"/>
      <c r="E71" s="111"/>
      <c r="F71" s="320">
        <f aca="true" t="shared" si="0" ref="F71:F76">F72</f>
        <v>143.2</v>
      </c>
      <c r="K71" s="42"/>
      <c r="L71" s="42"/>
      <c r="M71" s="42"/>
      <c r="N71" s="42"/>
      <c r="O71" s="42"/>
      <c r="P71" s="42"/>
    </row>
    <row r="72" spans="1:11" s="44" customFormat="1" ht="24" customHeight="1">
      <c r="A72" s="69" t="s">
        <v>124</v>
      </c>
      <c r="B72" s="91" t="s">
        <v>222</v>
      </c>
      <c r="C72" s="91" t="s">
        <v>177</v>
      </c>
      <c r="D72" s="111"/>
      <c r="E72" s="111"/>
      <c r="F72" s="320">
        <f t="shared" si="0"/>
        <v>143.2</v>
      </c>
      <c r="K72" s="51"/>
    </row>
    <row r="73" spans="1:6" ht="25.5">
      <c r="A73" s="93" t="s">
        <v>215</v>
      </c>
      <c r="B73" s="91" t="s">
        <v>222</v>
      </c>
      <c r="C73" s="91" t="s">
        <v>177</v>
      </c>
      <c r="D73" s="111" t="s">
        <v>208</v>
      </c>
      <c r="E73" s="111"/>
      <c r="F73" s="320">
        <f t="shared" si="0"/>
        <v>143.2</v>
      </c>
    </row>
    <row r="74" spans="1:6" ht="18" customHeight="1">
      <c r="A74" s="99" t="s">
        <v>182</v>
      </c>
      <c r="B74" s="92" t="s">
        <v>222</v>
      </c>
      <c r="C74" s="92" t="s">
        <v>177</v>
      </c>
      <c r="D74" s="87" t="s">
        <v>209</v>
      </c>
      <c r="E74" s="87"/>
      <c r="F74" s="321">
        <f t="shared" si="0"/>
        <v>143.2</v>
      </c>
    </row>
    <row r="75" spans="1:6" ht="12.75">
      <c r="A75" s="99" t="s">
        <v>182</v>
      </c>
      <c r="B75" s="92" t="s">
        <v>222</v>
      </c>
      <c r="C75" s="92" t="s">
        <v>177</v>
      </c>
      <c r="D75" s="87" t="s">
        <v>216</v>
      </c>
      <c r="E75" s="87"/>
      <c r="F75" s="321">
        <f t="shared" si="0"/>
        <v>143.2</v>
      </c>
    </row>
    <row r="76" spans="1:6" ht="25.5">
      <c r="A76" s="114" t="s">
        <v>223</v>
      </c>
      <c r="B76" s="92" t="s">
        <v>222</v>
      </c>
      <c r="C76" s="92" t="s">
        <v>177</v>
      </c>
      <c r="D76" s="87" t="s">
        <v>224</v>
      </c>
      <c r="E76" s="87"/>
      <c r="F76" s="321">
        <f t="shared" si="0"/>
        <v>143.2</v>
      </c>
    </row>
    <row r="77" spans="1:11" ht="56.25" customHeight="1">
      <c r="A77" s="89" t="s">
        <v>193</v>
      </c>
      <c r="B77" s="92" t="s">
        <v>222</v>
      </c>
      <c r="C77" s="92" t="s">
        <v>177</v>
      </c>
      <c r="D77" s="87" t="s">
        <v>224</v>
      </c>
      <c r="E77" s="87">
        <v>100</v>
      </c>
      <c r="F77" s="321">
        <v>143.2</v>
      </c>
      <c r="K77" s="49"/>
    </row>
    <row r="78" spans="1:6" ht="31.5" customHeight="1">
      <c r="A78" s="106" t="s">
        <v>126</v>
      </c>
      <c r="B78" s="91" t="s">
        <v>177</v>
      </c>
      <c r="C78" s="91" t="s">
        <v>176</v>
      </c>
      <c r="D78" s="111"/>
      <c r="E78" s="111"/>
      <c r="F78" s="320">
        <f>F79+F92</f>
        <v>114</v>
      </c>
    </row>
    <row r="79" spans="1:6" ht="39.75" customHeight="1">
      <c r="A79" s="106" t="s">
        <v>128</v>
      </c>
      <c r="B79" s="91" t="s">
        <v>177</v>
      </c>
      <c r="C79" s="91" t="s">
        <v>225</v>
      </c>
      <c r="D79" s="118"/>
      <c r="E79" s="118"/>
      <c r="F79" s="320">
        <f>F80+F85</f>
        <v>64</v>
      </c>
    </row>
    <row r="80" spans="1:6" ht="37.5" customHeight="1">
      <c r="A80" s="94" t="s">
        <v>226</v>
      </c>
      <c r="B80" s="119" t="s">
        <v>177</v>
      </c>
      <c r="C80" s="119" t="s">
        <v>225</v>
      </c>
      <c r="D80" s="65" t="s">
        <v>227</v>
      </c>
      <c r="E80" s="65"/>
      <c r="F80" s="320">
        <f>F81</f>
        <v>15</v>
      </c>
    </row>
    <row r="81" spans="1:6" ht="30" customHeight="1">
      <c r="A81" s="89" t="s">
        <v>228</v>
      </c>
      <c r="B81" s="98" t="s">
        <v>177</v>
      </c>
      <c r="C81" s="98" t="s">
        <v>225</v>
      </c>
      <c r="D81" s="50" t="s">
        <v>229</v>
      </c>
      <c r="E81" s="50"/>
      <c r="F81" s="321">
        <f>F82</f>
        <v>15</v>
      </c>
    </row>
    <row r="82" spans="1:6" ht="51">
      <c r="A82" s="89" t="s">
        <v>230</v>
      </c>
      <c r="B82" s="98" t="s">
        <v>177</v>
      </c>
      <c r="C82" s="98" t="s">
        <v>225</v>
      </c>
      <c r="D82" s="50" t="s">
        <v>231</v>
      </c>
      <c r="E82" s="50"/>
      <c r="F82" s="321">
        <f>F83</f>
        <v>15</v>
      </c>
    </row>
    <row r="83" spans="1:6" ht="79.5" customHeight="1">
      <c r="A83" s="89" t="s">
        <v>232</v>
      </c>
      <c r="B83" s="98" t="s">
        <v>177</v>
      </c>
      <c r="C83" s="98" t="s">
        <v>225</v>
      </c>
      <c r="D83" s="50" t="s">
        <v>233</v>
      </c>
      <c r="E83" s="50"/>
      <c r="F83" s="321">
        <f>F84</f>
        <v>15</v>
      </c>
    </row>
    <row r="84" spans="1:10" ht="26.25" customHeight="1">
      <c r="A84" s="89" t="s">
        <v>186</v>
      </c>
      <c r="B84" s="98" t="s">
        <v>177</v>
      </c>
      <c r="C84" s="98" t="s">
        <v>225</v>
      </c>
      <c r="D84" s="47" t="s">
        <v>233</v>
      </c>
      <c r="E84" s="47" t="s">
        <v>234</v>
      </c>
      <c r="F84" s="321">
        <v>15</v>
      </c>
      <c r="I84" s="30">
        <v>40</v>
      </c>
      <c r="J84" s="30">
        <v>90</v>
      </c>
    </row>
    <row r="85" spans="1:6" ht="39.75" customHeight="1">
      <c r="A85" s="112" t="s">
        <v>236</v>
      </c>
      <c r="B85" s="91" t="s">
        <v>177</v>
      </c>
      <c r="C85" s="91" t="s">
        <v>225</v>
      </c>
      <c r="D85" s="65" t="s">
        <v>237</v>
      </c>
      <c r="E85" s="65"/>
      <c r="F85" s="320">
        <f>F86</f>
        <v>49</v>
      </c>
    </row>
    <row r="86" spans="1:6" ht="37.5" customHeight="1">
      <c r="A86" s="95" t="s">
        <v>238</v>
      </c>
      <c r="B86" s="92" t="s">
        <v>177</v>
      </c>
      <c r="C86" s="92" t="s">
        <v>225</v>
      </c>
      <c r="D86" s="87" t="s">
        <v>239</v>
      </c>
      <c r="E86" s="87"/>
      <c r="F86" s="321">
        <f>F87</f>
        <v>49</v>
      </c>
    </row>
    <row r="87" spans="1:6" ht="36.75" customHeight="1">
      <c r="A87" s="95" t="s">
        <v>240</v>
      </c>
      <c r="B87" s="120" t="s">
        <v>177</v>
      </c>
      <c r="C87" s="120" t="s">
        <v>225</v>
      </c>
      <c r="D87" s="87" t="s">
        <v>241</v>
      </c>
      <c r="E87" s="87"/>
      <c r="F87" s="321">
        <f>F90+F88</f>
        <v>49</v>
      </c>
    </row>
    <row r="88" spans="1:6" ht="62.25" customHeight="1">
      <c r="A88" s="95" t="s">
        <v>242</v>
      </c>
      <c r="B88" s="120" t="s">
        <v>177</v>
      </c>
      <c r="C88" s="120" t="s">
        <v>225</v>
      </c>
      <c r="D88" s="87" t="s">
        <v>243</v>
      </c>
      <c r="E88" s="87"/>
      <c r="F88" s="321">
        <f>F89</f>
        <v>20</v>
      </c>
    </row>
    <row r="89" spans="1:6" ht="30.75" customHeight="1">
      <c r="A89" s="89" t="s">
        <v>186</v>
      </c>
      <c r="B89" s="121" t="s">
        <v>177</v>
      </c>
      <c r="C89" s="121" t="s">
        <v>225</v>
      </c>
      <c r="D89" s="87" t="s">
        <v>243</v>
      </c>
      <c r="E89" s="87">
        <v>200</v>
      </c>
      <c r="F89" s="321">
        <v>20</v>
      </c>
    </row>
    <row r="90" spans="1:6" ht="18.75" customHeight="1">
      <c r="A90" s="89" t="s">
        <v>244</v>
      </c>
      <c r="B90" s="121" t="s">
        <v>177</v>
      </c>
      <c r="C90" s="121" t="s">
        <v>225</v>
      </c>
      <c r="D90" s="88" t="s">
        <v>245</v>
      </c>
      <c r="E90" s="88"/>
      <c r="F90" s="321">
        <f>F91</f>
        <v>29</v>
      </c>
    </row>
    <row r="91" spans="1:6" ht="27" customHeight="1">
      <c r="A91" s="89" t="s">
        <v>186</v>
      </c>
      <c r="B91" s="121" t="s">
        <v>177</v>
      </c>
      <c r="C91" s="121" t="s">
        <v>225</v>
      </c>
      <c r="D91" s="88" t="s">
        <v>245</v>
      </c>
      <c r="E91" s="88">
        <v>200</v>
      </c>
      <c r="F91" s="321">
        <v>29</v>
      </c>
    </row>
    <row r="92" spans="1:6" ht="27" customHeight="1">
      <c r="A92" s="106" t="s">
        <v>130</v>
      </c>
      <c r="B92" s="91" t="s">
        <v>177</v>
      </c>
      <c r="C92" s="91" t="s">
        <v>235</v>
      </c>
      <c r="D92" s="118"/>
      <c r="E92" s="118"/>
      <c r="F92" s="320">
        <f>F93+F100</f>
        <v>50</v>
      </c>
    </row>
    <row r="93" spans="1:6" ht="39.75" customHeight="1">
      <c r="A93" s="112" t="s">
        <v>236</v>
      </c>
      <c r="B93" s="91" t="s">
        <v>177</v>
      </c>
      <c r="C93" s="91" t="s">
        <v>235</v>
      </c>
      <c r="D93" s="65" t="s">
        <v>237</v>
      </c>
      <c r="E93" s="65"/>
      <c r="F93" s="320">
        <f>F94</f>
        <v>50</v>
      </c>
    </row>
    <row r="94" spans="1:6" ht="37.5" customHeight="1">
      <c r="A94" s="95" t="s">
        <v>238</v>
      </c>
      <c r="B94" s="92" t="s">
        <v>177</v>
      </c>
      <c r="C94" s="92" t="s">
        <v>235</v>
      </c>
      <c r="D94" s="87" t="s">
        <v>239</v>
      </c>
      <c r="E94" s="87"/>
      <c r="F94" s="321">
        <f>F95+F98</f>
        <v>50</v>
      </c>
    </row>
    <row r="95" spans="1:6" ht="36.75" customHeight="1">
      <c r="A95" s="95" t="s">
        <v>240</v>
      </c>
      <c r="B95" s="120" t="s">
        <v>177</v>
      </c>
      <c r="C95" s="120" t="s">
        <v>235</v>
      </c>
      <c r="D95" s="87" t="s">
        <v>241</v>
      </c>
      <c r="E95" s="87"/>
      <c r="F95" s="321">
        <f>F96</f>
        <v>50</v>
      </c>
    </row>
    <row r="96" spans="1:6" ht="62.25" customHeight="1">
      <c r="A96" s="95" t="s">
        <v>242</v>
      </c>
      <c r="B96" s="120" t="s">
        <v>177</v>
      </c>
      <c r="C96" s="120" t="s">
        <v>235</v>
      </c>
      <c r="D96" s="87" t="s">
        <v>243</v>
      </c>
      <c r="E96" s="87"/>
      <c r="F96" s="321">
        <f>F97</f>
        <v>50</v>
      </c>
    </row>
    <row r="97" spans="1:6" ht="27" customHeight="1">
      <c r="A97" s="89" t="s">
        <v>186</v>
      </c>
      <c r="B97" s="121" t="s">
        <v>177</v>
      </c>
      <c r="C97" s="121" t="s">
        <v>235</v>
      </c>
      <c r="D97" s="87" t="s">
        <v>243</v>
      </c>
      <c r="E97" s="87">
        <v>200</v>
      </c>
      <c r="F97" s="321">
        <v>50</v>
      </c>
    </row>
    <row r="98" spans="1:6" ht="24.75" customHeight="1" hidden="1">
      <c r="A98" s="89" t="s">
        <v>244</v>
      </c>
      <c r="B98" s="121" t="s">
        <v>177</v>
      </c>
      <c r="C98" s="121" t="s">
        <v>235</v>
      </c>
      <c r="D98" s="88" t="s">
        <v>245</v>
      </c>
      <c r="E98" s="88"/>
      <c r="F98" s="321">
        <f>F99</f>
        <v>0</v>
      </c>
    </row>
    <row r="99" spans="1:6" ht="28.5" customHeight="1" hidden="1">
      <c r="A99" s="89" t="s">
        <v>186</v>
      </c>
      <c r="B99" s="121" t="s">
        <v>177</v>
      </c>
      <c r="C99" s="121" t="s">
        <v>235</v>
      </c>
      <c r="D99" s="88" t="s">
        <v>245</v>
      </c>
      <c r="E99" s="88">
        <v>200</v>
      </c>
      <c r="F99" s="321">
        <v>0</v>
      </c>
    </row>
    <row r="100" spans="1:6" ht="28.5" customHeight="1" hidden="1">
      <c r="A100" s="122" t="s">
        <v>246</v>
      </c>
      <c r="B100" s="123" t="s">
        <v>177</v>
      </c>
      <c r="C100" s="123" t="s">
        <v>235</v>
      </c>
      <c r="D100" s="209" t="s">
        <v>247</v>
      </c>
      <c r="E100" s="125"/>
      <c r="F100" s="320">
        <f>F101</f>
        <v>0</v>
      </c>
    </row>
    <row r="101" spans="1:6" ht="34.5" customHeight="1" hidden="1">
      <c r="A101" s="126" t="s">
        <v>248</v>
      </c>
      <c r="B101" s="121" t="s">
        <v>177</v>
      </c>
      <c r="C101" s="121" t="s">
        <v>235</v>
      </c>
      <c r="D101" s="210" t="s">
        <v>249</v>
      </c>
      <c r="E101" s="127"/>
      <c r="F101" s="321">
        <f>F102</f>
        <v>0</v>
      </c>
    </row>
    <row r="102" spans="1:6" ht="54" customHeight="1" hidden="1">
      <c r="A102" s="114" t="s">
        <v>250</v>
      </c>
      <c r="B102" s="121" t="s">
        <v>177</v>
      </c>
      <c r="C102" s="121" t="s">
        <v>235</v>
      </c>
      <c r="D102" s="210" t="s">
        <v>251</v>
      </c>
      <c r="E102" s="127"/>
      <c r="F102" s="321">
        <f>F103</f>
        <v>0</v>
      </c>
    </row>
    <row r="103" spans="1:6" ht="66.75" customHeight="1" hidden="1">
      <c r="A103" s="89" t="s">
        <v>252</v>
      </c>
      <c r="B103" s="121" t="s">
        <v>177</v>
      </c>
      <c r="C103" s="121" t="s">
        <v>235</v>
      </c>
      <c r="D103" s="210" t="s">
        <v>253</v>
      </c>
      <c r="E103" s="127"/>
      <c r="F103" s="321">
        <f>F104</f>
        <v>0</v>
      </c>
    </row>
    <row r="104" spans="1:6" ht="31.5" customHeight="1" hidden="1">
      <c r="A104" s="89" t="s">
        <v>186</v>
      </c>
      <c r="B104" s="121" t="s">
        <v>177</v>
      </c>
      <c r="C104" s="121" t="s">
        <v>235</v>
      </c>
      <c r="D104" s="210" t="s">
        <v>253</v>
      </c>
      <c r="E104" s="50" t="s">
        <v>234</v>
      </c>
      <c r="F104" s="321"/>
    </row>
    <row r="105" spans="1:11" s="40" customFormat="1" ht="15.75">
      <c r="A105" s="128" t="s">
        <v>132</v>
      </c>
      <c r="B105" s="119" t="s">
        <v>188</v>
      </c>
      <c r="C105" s="119" t="s">
        <v>176</v>
      </c>
      <c r="D105" s="52"/>
      <c r="E105" s="52"/>
      <c r="F105" s="319">
        <f>F146+F106</f>
        <v>3516.4</v>
      </c>
      <c r="K105" s="51"/>
    </row>
    <row r="106" spans="1:11" s="35" customFormat="1" ht="27" customHeight="1">
      <c r="A106" s="129" t="s">
        <v>134</v>
      </c>
      <c r="B106" s="119" t="s">
        <v>188</v>
      </c>
      <c r="C106" s="119" t="s">
        <v>225</v>
      </c>
      <c r="D106" s="123"/>
      <c r="E106" s="130"/>
      <c r="F106" s="319">
        <f>F107+F112+F121+F141+F132</f>
        <v>2632.4</v>
      </c>
      <c r="K106" s="33"/>
    </row>
    <row r="107" spans="1:11" s="35" customFormat="1" ht="51" customHeight="1">
      <c r="A107" s="122" t="s">
        <v>254</v>
      </c>
      <c r="B107" s="119" t="s">
        <v>188</v>
      </c>
      <c r="C107" s="119" t="s">
        <v>225</v>
      </c>
      <c r="D107" s="119" t="s">
        <v>255</v>
      </c>
      <c r="E107" s="131"/>
      <c r="F107" s="322">
        <f>F108</f>
        <v>60</v>
      </c>
      <c r="K107" s="33"/>
    </row>
    <row r="108" spans="1:11" s="35" customFormat="1" ht="38.25">
      <c r="A108" s="114" t="s">
        <v>256</v>
      </c>
      <c r="B108" s="92" t="s">
        <v>188</v>
      </c>
      <c r="C108" s="92" t="s">
        <v>225</v>
      </c>
      <c r="D108" s="100" t="s">
        <v>257</v>
      </c>
      <c r="E108" s="132"/>
      <c r="F108" s="323">
        <f>F109</f>
        <v>60</v>
      </c>
      <c r="K108" s="33"/>
    </row>
    <row r="109" spans="1:11" s="35" customFormat="1" ht="37.5" customHeight="1">
      <c r="A109" s="114" t="s">
        <v>258</v>
      </c>
      <c r="B109" s="92" t="s">
        <v>188</v>
      </c>
      <c r="C109" s="92" t="s">
        <v>225</v>
      </c>
      <c r="D109" s="100" t="s">
        <v>259</v>
      </c>
      <c r="E109" s="132"/>
      <c r="F109" s="323">
        <f>F110</f>
        <v>60</v>
      </c>
      <c r="G109" s="35">
        <v>160</v>
      </c>
      <c r="I109" s="35">
        <v>-190</v>
      </c>
      <c r="K109" s="33"/>
    </row>
    <row r="110" spans="1:11" s="35" customFormat="1" ht="29.25" customHeight="1">
      <c r="A110" s="114" t="s">
        <v>260</v>
      </c>
      <c r="B110" s="92" t="s">
        <v>188</v>
      </c>
      <c r="C110" s="92" t="s">
        <v>225</v>
      </c>
      <c r="D110" s="100" t="s">
        <v>261</v>
      </c>
      <c r="E110" s="132"/>
      <c r="F110" s="323">
        <f>F111</f>
        <v>60</v>
      </c>
      <c r="K110" s="33"/>
    </row>
    <row r="111" spans="1:11" s="35" customFormat="1" ht="25.5">
      <c r="A111" s="89" t="s">
        <v>186</v>
      </c>
      <c r="B111" s="92" t="s">
        <v>188</v>
      </c>
      <c r="C111" s="92" t="s">
        <v>225</v>
      </c>
      <c r="D111" s="100" t="s">
        <v>261</v>
      </c>
      <c r="E111" s="50" t="s">
        <v>234</v>
      </c>
      <c r="F111" s="323">
        <v>60</v>
      </c>
      <c r="K111" s="33"/>
    </row>
    <row r="112" spans="1:11" s="35" customFormat="1" ht="43.5" customHeight="1">
      <c r="A112" s="122" t="s">
        <v>17</v>
      </c>
      <c r="B112" s="91" t="s">
        <v>188</v>
      </c>
      <c r="C112" s="91" t="s">
        <v>225</v>
      </c>
      <c r="D112" s="124" t="s">
        <v>247</v>
      </c>
      <c r="E112" s="125"/>
      <c r="F112" s="322">
        <f>F113</f>
        <v>75</v>
      </c>
      <c r="K112" s="33"/>
    </row>
    <row r="113" spans="1:11" s="35" customFormat="1" ht="40.5" customHeight="1">
      <c r="A113" s="126" t="s">
        <v>18</v>
      </c>
      <c r="B113" s="92" t="s">
        <v>188</v>
      </c>
      <c r="C113" s="92" t="s">
        <v>225</v>
      </c>
      <c r="D113" s="100" t="s">
        <v>249</v>
      </c>
      <c r="E113" s="127"/>
      <c r="F113" s="323">
        <f>F114</f>
        <v>75</v>
      </c>
      <c r="K113" s="33"/>
    </row>
    <row r="114" spans="1:11" s="35" customFormat="1" ht="102.75" customHeight="1">
      <c r="A114" s="114" t="s">
        <v>19</v>
      </c>
      <c r="B114" s="92" t="s">
        <v>188</v>
      </c>
      <c r="C114" s="92" t="s">
        <v>225</v>
      </c>
      <c r="D114" s="100" t="s">
        <v>251</v>
      </c>
      <c r="E114" s="127"/>
      <c r="F114" s="323">
        <f>F115+F117+F119</f>
        <v>75</v>
      </c>
      <c r="K114" s="33"/>
    </row>
    <row r="115" spans="1:11" s="35" customFormat="1" ht="101.25" customHeight="1" hidden="1">
      <c r="A115" s="89" t="s">
        <v>20</v>
      </c>
      <c r="B115" s="92" t="s">
        <v>188</v>
      </c>
      <c r="C115" s="92" t="s">
        <v>225</v>
      </c>
      <c r="D115" s="100" t="s">
        <v>262</v>
      </c>
      <c r="E115" s="127"/>
      <c r="F115" s="323">
        <f>F116</f>
        <v>0</v>
      </c>
      <c r="K115" s="33"/>
    </row>
    <row r="116" spans="1:11" s="35" customFormat="1" ht="25.5" customHeight="1" hidden="1">
      <c r="A116" s="89" t="s">
        <v>263</v>
      </c>
      <c r="B116" s="120" t="s">
        <v>188</v>
      </c>
      <c r="C116" s="120" t="s">
        <v>225</v>
      </c>
      <c r="D116" s="100" t="s">
        <v>262</v>
      </c>
      <c r="E116" s="50" t="s">
        <v>264</v>
      </c>
      <c r="F116" s="323"/>
      <c r="K116" s="33"/>
    </row>
    <row r="117" spans="1:11" s="35" customFormat="1" ht="103.5" customHeight="1">
      <c r="A117" s="89" t="s">
        <v>20</v>
      </c>
      <c r="B117" s="92" t="s">
        <v>188</v>
      </c>
      <c r="C117" s="92" t="s">
        <v>225</v>
      </c>
      <c r="D117" s="100" t="s">
        <v>31</v>
      </c>
      <c r="E117" s="127"/>
      <c r="F117" s="323">
        <f>F118</f>
        <v>75</v>
      </c>
      <c r="K117" s="33"/>
    </row>
    <row r="118" spans="1:11" s="35" customFormat="1" ht="25.5">
      <c r="A118" s="89" t="s">
        <v>186</v>
      </c>
      <c r="B118" s="120" t="s">
        <v>188</v>
      </c>
      <c r="C118" s="120" t="s">
        <v>225</v>
      </c>
      <c r="D118" s="100" t="s">
        <v>31</v>
      </c>
      <c r="E118" s="50" t="s">
        <v>234</v>
      </c>
      <c r="F118" s="323">
        <v>75</v>
      </c>
      <c r="K118" s="33"/>
    </row>
    <row r="119" spans="1:11" s="35" customFormat="1" ht="63.75" customHeight="1" hidden="1">
      <c r="A119" s="89" t="s">
        <v>252</v>
      </c>
      <c r="B119" s="92" t="s">
        <v>188</v>
      </c>
      <c r="C119" s="92" t="s">
        <v>225</v>
      </c>
      <c r="D119" s="100" t="s">
        <v>265</v>
      </c>
      <c r="E119" s="135"/>
      <c r="F119" s="323">
        <f>F120</f>
        <v>0</v>
      </c>
      <c r="K119" s="33"/>
    </row>
    <row r="120" spans="1:11" s="35" customFormat="1" ht="26.25" customHeight="1" hidden="1">
      <c r="A120" s="89" t="s">
        <v>186</v>
      </c>
      <c r="B120" s="92" t="s">
        <v>188</v>
      </c>
      <c r="C120" s="92" t="s">
        <v>225</v>
      </c>
      <c r="D120" s="100" t="s">
        <v>265</v>
      </c>
      <c r="E120" s="135">
        <v>200</v>
      </c>
      <c r="F120" s="323"/>
      <c r="K120" s="33"/>
    </row>
    <row r="121" spans="1:11" s="41" customFormat="1" ht="39">
      <c r="A121" s="133" t="s">
        <v>266</v>
      </c>
      <c r="B121" s="91" t="s">
        <v>188</v>
      </c>
      <c r="C121" s="91" t="s">
        <v>225</v>
      </c>
      <c r="D121" s="124" t="s">
        <v>267</v>
      </c>
      <c r="E121" s="125"/>
      <c r="F121" s="322">
        <f>F122</f>
        <v>1372.4</v>
      </c>
      <c r="K121" s="236"/>
    </row>
    <row r="122" spans="1:11" s="34" customFormat="1" ht="32.25" customHeight="1">
      <c r="A122" s="114" t="s">
        <v>268</v>
      </c>
      <c r="B122" s="92" t="s">
        <v>188</v>
      </c>
      <c r="C122" s="92" t="s">
        <v>225</v>
      </c>
      <c r="D122" s="100" t="s">
        <v>269</v>
      </c>
      <c r="E122" s="127"/>
      <c r="F122" s="323">
        <f>F123</f>
        <v>1372.4</v>
      </c>
      <c r="K122" s="36"/>
    </row>
    <row r="123" spans="1:11" s="44" customFormat="1" ht="90.75" customHeight="1">
      <c r="A123" s="134" t="s">
        <v>270</v>
      </c>
      <c r="B123" s="92" t="s">
        <v>271</v>
      </c>
      <c r="C123" s="92" t="s">
        <v>225</v>
      </c>
      <c r="D123" s="100" t="s">
        <v>272</v>
      </c>
      <c r="E123" s="127"/>
      <c r="F123" s="323">
        <f>F124+F128+F130+F126</f>
        <v>1372.4</v>
      </c>
      <c r="K123" s="51"/>
    </row>
    <row r="124" spans="1:11" s="44" customFormat="1" ht="57.75" customHeight="1">
      <c r="A124" s="57" t="s">
        <v>273</v>
      </c>
      <c r="B124" s="92" t="s">
        <v>188</v>
      </c>
      <c r="C124" s="92" t="s">
        <v>225</v>
      </c>
      <c r="D124" s="100" t="s">
        <v>274</v>
      </c>
      <c r="E124" s="127"/>
      <c r="F124" s="323">
        <f>F125</f>
        <v>890</v>
      </c>
      <c r="K124" s="51"/>
    </row>
    <row r="125" spans="1:6" ht="28.5" customHeight="1">
      <c r="A125" s="89" t="s">
        <v>186</v>
      </c>
      <c r="B125" s="92" t="s">
        <v>188</v>
      </c>
      <c r="C125" s="92" t="s">
        <v>225</v>
      </c>
      <c r="D125" s="100" t="s">
        <v>274</v>
      </c>
      <c r="E125" s="135">
        <v>200</v>
      </c>
      <c r="F125" s="323">
        <v>890</v>
      </c>
    </row>
    <row r="126" spans="1:6" ht="18" customHeight="1">
      <c r="A126" s="328" t="s">
        <v>32</v>
      </c>
      <c r="B126" s="92" t="s">
        <v>188</v>
      </c>
      <c r="C126" s="92" t="s">
        <v>225</v>
      </c>
      <c r="D126" s="100" t="s">
        <v>15</v>
      </c>
      <c r="E126" s="127"/>
      <c r="F126" s="323">
        <f>F127</f>
        <v>150</v>
      </c>
    </row>
    <row r="127" spans="1:6" ht="28.5" customHeight="1">
      <c r="A127" s="89" t="s">
        <v>186</v>
      </c>
      <c r="B127" s="92" t="s">
        <v>188</v>
      </c>
      <c r="C127" s="92" t="s">
        <v>225</v>
      </c>
      <c r="D127" s="100" t="s">
        <v>15</v>
      </c>
      <c r="E127" s="135">
        <v>200</v>
      </c>
      <c r="F127" s="323">
        <v>150</v>
      </c>
    </row>
    <row r="128" spans="1:6" ht="30" customHeight="1">
      <c r="A128" s="136" t="s">
        <v>275</v>
      </c>
      <c r="B128" s="92" t="s">
        <v>188</v>
      </c>
      <c r="C128" s="92" t="s">
        <v>225</v>
      </c>
      <c r="D128" s="100" t="s">
        <v>276</v>
      </c>
      <c r="E128" s="127"/>
      <c r="F128" s="323">
        <f>F129</f>
        <v>332.4</v>
      </c>
    </row>
    <row r="129" spans="1:6" ht="28.5" customHeight="1">
      <c r="A129" s="89" t="s">
        <v>186</v>
      </c>
      <c r="B129" s="92" t="s">
        <v>188</v>
      </c>
      <c r="C129" s="92" t="s">
        <v>225</v>
      </c>
      <c r="D129" s="100" t="s">
        <v>276</v>
      </c>
      <c r="E129" s="135">
        <v>200</v>
      </c>
      <c r="F129" s="323">
        <v>332.4</v>
      </c>
    </row>
    <row r="130" spans="1:6" ht="28.5" customHeight="1" hidden="1">
      <c r="A130" s="136" t="s">
        <v>275</v>
      </c>
      <c r="B130" s="92" t="s">
        <v>188</v>
      </c>
      <c r="C130" s="92" t="s">
        <v>225</v>
      </c>
      <c r="D130" s="100" t="s">
        <v>277</v>
      </c>
      <c r="E130" s="127"/>
      <c r="F130" s="323">
        <f>F131</f>
        <v>0</v>
      </c>
    </row>
    <row r="131" spans="1:6" ht="28.5" customHeight="1" hidden="1">
      <c r="A131" s="89" t="s">
        <v>186</v>
      </c>
      <c r="B131" s="92" t="s">
        <v>188</v>
      </c>
      <c r="C131" s="92" t="s">
        <v>225</v>
      </c>
      <c r="D131" s="100" t="s">
        <v>277</v>
      </c>
      <c r="E131" s="135">
        <v>200</v>
      </c>
      <c r="F131" s="323"/>
    </row>
    <row r="132" spans="1:6" ht="66.75" customHeight="1">
      <c r="A132" s="137" t="s">
        <v>2</v>
      </c>
      <c r="B132" s="91" t="s">
        <v>188</v>
      </c>
      <c r="C132" s="91" t="s">
        <v>225</v>
      </c>
      <c r="D132" s="124" t="s">
        <v>278</v>
      </c>
      <c r="E132" s="131"/>
      <c r="F132" s="322">
        <f>F133</f>
        <v>1045</v>
      </c>
    </row>
    <row r="133" spans="1:11" s="35" customFormat="1" ht="63.75">
      <c r="A133" s="89" t="s">
        <v>3</v>
      </c>
      <c r="B133" s="92" t="s">
        <v>188</v>
      </c>
      <c r="C133" s="92" t="s">
        <v>225</v>
      </c>
      <c r="D133" s="100" t="s">
        <v>279</v>
      </c>
      <c r="E133" s="135"/>
      <c r="F133" s="323">
        <f>F134</f>
        <v>1045</v>
      </c>
      <c r="K133" s="33"/>
    </row>
    <row r="134" spans="1:11" s="35" customFormat="1" ht="123.75" customHeight="1">
      <c r="A134" s="89" t="s">
        <v>8</v>
      </c>
      <c r="B134" s="92" t="s">
        <v>188</v>
      </c>
      <c r="C134" s="92" t="s">
        <v>225</v>
      </c>
      <c r="D134" s="100" t="s">
        <v>280</v>
      </c>
      <c r="E134" s="138"/>
      <c r="F134" s="323">
        <f>F135+F137+F139</f>
        <v>1045</v>
      </c>
      <c r="K134" s="33"/>
    </row>
    <row r="135" spans="1:11" s="35" customFormat="1" ht="76.5" customHeight="1" hidden="1">
      <c r="A135" s="89" t="s">
        <v>281</v>
      </c>
      <c r="B135" s="92" t="s">
        <v>188</v>
      </c>
      <c r="C135" s="92" t="s">
        <v>225</v>
      </c>
      <c r="D135" s="100" t="s">
        <v>282</v>
      </c>
      <c r="E135" s="138"/>
      <c r="F135" s="323">
        <f>F136</f>
        <v>0</v>
      </c>
      <c r="K135" s="33"/>
    </row>
    <row r="136" spans="1:11" s="35" customFormat="1" ht="25.5" customHeight="1" hidden="1">
      <c r="A136" s="89" t="s">
        <v>211</v>
      </c>
      <c r="B136" s="92" t="s">
        <v>188</v>
      </c>
      <c r="C136" s="92" t="s">
        <v>225</v>
      </c>
      <c r="D136" s="100" t="s">
        <v>282</v>
      </c>
      <c r="E136" s="138">
        <v>240</v>
      </c>
      <c r="F136" s="323"/>
      <c r="K136" s="33"/>
    </row>
    <row r="137" spans="1:11" s="35" customFormat="1" ht="76.5">
      <c r="A137" s="89" t="s">
        <v>5</v>
      </c>
      <c r="B137" s="92" t="s">
        <v>188</v>
      </c>
      <c r="C137" s="92" t="s">
        <v>225</v>
      </c>
      <c r="D137" s="100" t="s">
        <v>284</v>
      </c>
      <c r="E137" s="138"/>
      <c r="F137" s="323">
        <f>F138</f>
        <v>1045</v>
      </c>
      <c r="K137" s="33"/>
    </row>
    <row r="138" spans="1:11" s="35" customFormat="1" ht="25.5">
      <c r="A138" s="89" t="s">
        <v>186</v>
      </c>
      <c r="B138" s="92" t="s">
        <v>188</v>
      </c>
      <c r="C138" s="92" t="s">
        <v>225</v>
      </c>
      <c r="D138" s="100" t="s">
        <v>284</v>
      </c>
      <c r="E138" s="135">
        <v>200</v>
      </c>
      <c r="F138" s="323">
        <v>1045</v>
      </c>
      <c r="G138" s="228"/>
      <c r="H138" s="228"/>
      <c r="I138" s="228"/>
      <c r="J138" s="228"/>
      <c r="K138" s="33"/>
    </row>
    <row r="139" spans="1:11" s="35" customFormat="1" ht="76.5" customHeight="1" hidden="1">
      <c r="A139" s="89" t="s">
        <v>283</v>
      </c>
      <c r="B139" s="92" t="s">
        <v>188</v>
      </c>
      <c r="C139" s="92" t="s">
        <v>225</v>
      </c>
      <c r="D139" s="139" t="s">
        <v>285</v>
      </c>
      <c r="E139" s="138"/>
      <c r="F139" s="323">
        <f>F140</f>
        <v>0</v>
      </c>
      <c r="K139" s="33"/>
    </row>
    <row r="140" spans="1:11" s="35" customFormat="1" ht="25.5" customHeight="1" hidden="1">
      <c r="A140" s="89" t="s">
        <v>186</v>
      </c>
      <c r="B140" s="92" t="s">
        <v>188</v>
      </c>
      <c r="C140" s="92" t="s">
        <v>225</v>
      </c>
      <c r="D140" s="139" t="s">
        <v>285</v>
      </c>
      <c r="E140" s="138">
        <v>200</v>
      </c>
      <c r="F140" s="323"/>
      <c r="K140" s="33"/>
    </row>
    <row r="141" spans="1:6" s="33" customFormat="1" ht="25.5">
      <c r="A141" s="93" t="s">
        <v>215</v>
      </c>
      <c r="B141" s="91" t="s">
        <v>188</v>
      </c>
      <c r="C141" s="91" t="s">
        <v>225</v>
      </c>
      <c r="D141" s="65" t="s">
        <v>208</v>
      </c>
      <c r="E141" s="65"/>
      <c r="F141" s="322">
        <f>F142</f>
        <v>80</v>
      </c>
    </row>
    <row r="142" spans="1:6" ht="12.75">
      <c r="A142" s="99" t="s">
        <v>182</v>
      </c>
      <c r="B142" s="92" t="s">
        <v>188</v>
      </c>
      <c r="C142" s="92" t="s">
        <v>225</v>
      </c>
      <c r="D142" s="87" t="s">
        <v>209</v>
      </c>
      <c r="E142" s="87"/>
      <c r="F142" s="323">
        <f>F143</f>
        <v>80</v>
      </c>
    </row>
    <row r="143" spans="1:6" ht="13.5" customHeight="1">
      <c r="A143" s="99" t="s">
        <v>182</v>
      </c>
      <c r="B143" s="92" t="s">
        <v>188</v>
      </c>
      <c r="C143" s="140" t="s">
        <v>225</v>
      </c>
      <c r="D143" s="87" t="s">
        <v>216</v>
      </c>
      <c r="E143" s="87"/>
      <c r="F143" s="323">
        <f>F144</f>
        <v>80</v>
      </c>
    </row>
    <row r="144" spans="1:11" s="45" customFormat="1" ht="37.5" customHeight="1">
      <c r="A144" s="141" t="s">
        <v>286</v>
      </c>
      <c r="B144" s="98" t="s">
        <v>188</v>
      </c>
      <c r="C144" s="100" t="s">
        <v>225</v>
      </c>
      <c r="D144" s="87" t="s">
        <v>287</v>
      </c>
      <c r="E144" s="87"/>
      <c r="F144" s="323">
        <f>F145</f>
        <v>80</v>
      </c>
      <c r="K144" s="36"/>
    </row>
    <row r="145" spans="1:11" s="44" customFormat="1" ht="25.5">
      <c r="A145" s="89" t="s">
        <v>186</v>
      </c>
      <c r="B145" s="98" t="s">
        <v>188</v>
      </c>
      <c r="C145" s="100" t="s">
        <v>225</v>
      </c>
      <c r="D145" s="87" t="s">
        <v>287</v>
      </c>
      <c r="E145" s="135">
        <v>200</v>
      </c>
      <c r="F145" s="323">
        <v>80</v>
      </c>
      <c r="K145" s="51"/>
    </row>
    <row r="146" spans="1:6" ht="27" customHeight="1">
      <c r="A146" s="106" t="s">
        <v>136</v>
      </c>
      <c r="B146" s="91" t="s">
        <v>188</v>
      </c>
      <c r="C146" s="91" t="s">
        <v>288</v>
      </c>
      <c r="D146" s="52"/>
      <c r="E146" s="52"/>
      <c r="F146" s="319">
        <f>F152+F157+F147</f>
        <v>884</v>
      </c>
    </row>
    <row r="147" spans="1:6" ht="38.25">
      <c r="A147" s="96" t="s">
        <v>289</v>
      </c>
      <c r="B147" s="91" t="s">
        <v>188</v>
      </c>
      <c r="C147" s="91" t="s">
        <v>288</v>
      </c>
      <c r="D147" s="65" t="s">
        <v>290</v>
      </c>
      <c r="E147" s="65"/>
      <c r="F147" s="320">
        <f>F148</f>
        <v>880</v>
      </c>
    </row>
    <row r="148" spans="1:6" ht="38.25">
      <c r="A148" s="97" t="s">
        <v>291</v>
      </c>
      <c r="B148" s="92" t="s">
        <v>188</v>
      </c>
      <c r="C148" s="92" t="s">
        <v>288</v>
      </c>
      <c r="D148" s="50" t="s">
        <v>292</v>
      </c>
      <c r="E148" s="50"/>
      <c r="F148" s="321">
        <f>F149</f>
        <v>880</v>
      </c>
    </row>
    <row r="149" spans="1:6" ht="38.25">
      <c r="A149" s="46" t="s">
        <v>293</v>
      </c>
      <c r="B149" s="92" t="s">
        <v>188</v>
      </c>
      <c r="C149" s="92" t="s">
        <v>288</v>
      </c>
      <c r="D149" s="50" t="s">
        <v>294</v>
      </c>
      <c r="E149" s="50"/>
      <c r="F149" s="321">
        <f>F150</f>
        <v>880</v>
      </c>
    </row>
    <row r="150" spans="1:6" ht="12.75">
      <c r="A150" s="46" t="s">
        <v>295</v>
      </c>
      <c r="B150" s="92" t="s">
        <v>188</v>
      </c>
      <c r="C150" s="92" t="s">
        <v>288</v>
      </c>
      <c r="D150" s="47" t="s">
        <v>296</v>
      </c>
      <c r="E150" s="50"/>
      <c r="F150" s="321">
        <f>F151</f>
        <v>880</v>
      </c>
    </row>
    <row r="151" spans="1:6" ht="25.5">
      <c r="A151" s="89" t="s">
        <v>186</v>
      </c>
      <c r="B151" s="92" t="s">
        <v>188</v>
      </c>
      <c r="C151" s="92" t="s">
        <v>288</v>
      </c>
      <c r="D151" s="47" t="s">
        <v>296</v>
      </c>
      <c r="E151" s="135">
        <v>200</v>
      </c>
      <c r="F151" s="321">
        <v>880</v>
      </c>
    </row>
    <row r="152" spans="1:6" ht="63" customHeight="1">
      <c r="A152" s="122" t="s">
        <v>297</v>
      </c>
      <c r="B152" s="91" t="s">
        <v>188</v>
      </c>
      <c r="C152" s="91" t="s">
        <v>288</v>
      </c>
      <c r="D152" s="65" t="s">
        <v>298</v>
      </c>
      <c r="E152" s="65"/>
      <c r="F152" s="320">
        <f>F153</f>
        <v>4</v>
      </c>
    </row>
    <row r="153" spans="1:6" ht="51">
      <c r="A153" s="114" t="s">
        <v>299</v>
      </c>
      <c r="B153" s="92" t="s">
        <v>188</v>
      </c>
      <c r="C153" s="92" t="s">
        <v>288</v>
      </c>
      <c r="D153" s="50" t="s">
        <v>300</v>
      </c>
      <c r="E153" s="50"/>
      <c r="F153" s="321">
        <f>F154</f>
        <v>4</v>
      </c>
    </row>
    <row r="154" spans="1:6" ht="93.75" customHeight="1">
      <c r="A154" s="134" t="s">
        <v>301</v>
      </c>
      <c r="B154" s="92" t="s">
        <v>188</v>
      </c>
      <c r="C154" s="92" t="s">
        <v>288</v>
      </c>
      <c r="D154" s="50" t="s">
        <v>302</v>
      </c>
      <c r="E154" s="50"/>
      <c r="F154" s="321">
        <f>F155</f>
        <v>4</v>
      </c>
    </row>
    <row r="155" spans="1:6" ht="38.25">
      <c r="A155" s="126" t="s">
        <v>303</v>
      </c>
      <c r="B155" s="92" t="s">
        <v>188</v>
      </c>
      <c r="C155" s="92" t="s">
        <v>288</v>
      </c>
      <c r="D155" s="50" t="s">
        <v>304</v>
      </c>
      <c r="E155" s="50"/>
      <c r="F155" s="321">
        <f>F156</f>
        <v>4</v>
      </c>
    </row>
    <row r="156" spans="1:6" ht="25.5">
      <c r="A156" s="89" t="s">
        <v>186</v>
      </c>
      <c r="B156" s="92" t="s">
        <v>188</v>
      </c>
      <c r="C156" s="92" t="s">
        <v>288</v>
      </c>
      <c r="D156" s="50" t="s">
        <v>304</v>
      </c>
      <c r="E156" s="135">
        <v>200</v>
      </c>
      <c r="F156" s="321">
        <v>4</v>
      </c>
    </row>
    <row r="157" spans="1:11" s="48" customFormat="1" ht="25.5" customHeight="1" hidden="1">
      <c r="A157" s="93" t="s">
        <v>215</v>
      </c>
      <c r="B157" s="107" t="s">
        <v>188</v>
      </c>
      <c r="C157" s="107" t="s">
        <v>288</v>
      </c>
      <c r="D157" s="65" t="s">
        <v>208</v>
      </c>
      <c r="E157" s="65"/>
      <c r="F157" s="320">
        <f>F158</f>
        <v>0</v>
      </c>
      <c r="K157" s="236"/>
    </row>
    <row r="158" spans="1:11" s="40" customFormat="1" ht="15" customHeight="1" hidden="1">
      <c r="A158" s="99" t="s">
        <v>182</v>
      </c>
      <c r="B158" s="92" t="s">
        <v>188</v>
      </c>
      <c r="C158" s="92" t="s">
        <v>288</v>
      </c>
      <c r="D158" s="87" t="s">
        <v>209</v>
      </c>
      <c r="E158" s="50"/>
      <c r="F158" s="321">
        <f>F159</f>
        <v>0</v>
      </c>
      <c r="K158" s="51"/>
    </row>
    <row r="159" spans="1:11" s="44" customFormat="1" ht="12.75" customHeight="1" hidden="1">
      <c r="A159" s="99" t="s">
        <v>182</v>
      </c>
      <c r="B159" s="92" t="s">
        <v>188</v>
      </c>
      <c r="C159" s="92" t="s">
        <v>288</v>
      </c>
      <c r="D159" s="88" t="s">
        <v>216</v>
      </c>
      <c r="E159" s="50"/>
      <c r="F159" s="321">
        <f>F160</f>
        <v>0</v>
      </c>
      <c r="K159" s="51"/>
    </row>
    <row r="160" spans="1:7" ht="39.75" customHeight="1" hidden="1">
      <c r="A160" s="141" t="s">
        <v>305</v>
      </c>
      <c r="B160" s="92" t="s">
        <v>188</v>
      </c>
      <c r="C160" s="92" t="s">
        <v>288</v>
      </c>
      <c r="D160" s="50"/>
      <c r="E160" s="50"/>
      <c r="F160" s="321">
        <f>F161</f>
        <v>0</v>
      </c>
      <c r="G160" s="30">
        <v>20</v>
      </c>
    </row>
    <row r="161" spans="1:11" s="45" customFormat="1" ht="25.5" customHeight="1" hidden="1">
      <c r="A161" s="89" t="s">
        <v>263</v>
      </c>
      <c r="B161" s="92" t="s">
        <v>188</v>
      </c>
      <c r="C161" s="92" t="s">
        <v>288</v>
      </c>
      <c r="D161" s="50"/>
      <c r="E161" s="50" t="s">
        <v>264</v>
      </c>
      <c r="F161" s="321">
        <v>0</v>
      </c>
      <c r="K161" s="36"/>
    </row>
    <row r="162" spans="1:11" s="48" customFormat="1" ht="15.75">
      <c r="A162" s="70" t="s">
        <v>138</v>
      </c>
      <c r="B162" s="107" t="s">
        <v>306</v>
      </c>
      <c r="C162" s="107" t="s">
        <v>176</v>
      </c>
      <c r="D162" s="52"/>
      <c r="E162" s="52"/>
      <c r="F162" s="319">
        <f>F163+F187+F211</f>
        <v>7707.5</v>
      </c>
      <c r="K162" s="236"/>
    </row>
    <row r="163" spans="1:11" s="44" customFormat="1" ht="14.25">
      <c r="A163" s="71" t="s">
        <v>140</v>
      </c>
      <c r="B163" s="91" t="s">
        <v>306</v>
      </c>
      <c r="C163" s="91" t="s">
        <v>175</v>
      </c>
      <c r="D163" s="52"/>
      <c r="E163" s="52"/>
      <c r="F163" s="319">
        <f>F172</f>
        <v>614</v>
      </c>
      <c r="K163" s="51"/>
    </row>
    <row r="164" spans="1:6" ht="51" customHeight="1" hidden="1">
      <c r="A164" s="89" t="s">
        <v>307</v>
      </c>
      <c r="B164" s="107" t="s">
        <v>143</v>
      </c>
      <c r="C164" s="107"/>
      <c r="D164" s="72" t="s">
        <v>308</v>
      </c>
      <c r="E164" s="72"/>
      <c r="F164" s="324">
        <f>F165</f>
        <v>0</v>
      </c>
    </row>
    <row r="165" spans="1:6" s="33" customFormat="1" ht="25.5" customHeight="1" hidden="1">
      <c r="A165" s="89" t="s">
        <v>309</v>
      </c>
      <c r="B165" s="91" t="s">
        <v>143</v>
      </c>
      <c r="C165" s="91"/>
      <c r="D165" s="72" t="s">
        <v>308</v>
      </c>
      <c r="E165" s="72" t="s">
        <v>310</v>
      </c>
      <c r="F165" s="324"/>
    </row>
    <row r="166" spans="1:6" s="33" customFormat="1" ht="51" customHeight="1" hidden="1">
      <c r="A166" s="97" t="s">
        <v>311</v>
      </c>
      <c r="B166" s="91" t="s">
        <v>306</v>
      </c>
      <c r="C166" s="91" t="s">
        <v>175</v>
      </c>
      <c r="D166" s="72" t="s">
        <v>312</v>
      </c>
      <c r="E166" s="72"/>
      <c r="F166" s="324">
        <f>F167</f>
        <v>0</v>
      </c>
    </row>
    <row r="167" spans="1:6" s="33" customFormat="1" ht="25.5" customHeight="1" hidden="1">
      <c r="A167" s="89" t="s">
        <v>309</v>
      </c>
      <c r="B167" s="91" t="s">
        <v>306</v>
      </c>
      <c r="C167" s="91" t="s">
        <v>175</v>
      </c>
      <c r="D167" s="72" t="s">
        <v>312</v>
      </c>
      <c r="E167" s="72" t="s">
        <v>310</v>
      </c>
      <c r="F167" s="324"/>
    </row>
    <row r="168" spans="1:6" s="33" customFormat="1" ht="51" customHeight="1" hidden="1">
      <c r="A168" s="97" t="s">
        <v>311</v>
      </c>
      <c r="B168" s="91" t="s">
        <v>306</v>
      </c>
      <c r="C168" s="91" t="s">
        <v>175</v>
      </c>
      <c r="D168" s="72" t="s">
        <v>313</v>
      </c>
      <c r="E168" s="72"/>
      <c r="F168" s="324">
        <f>F169</f>
        <v>0</v>
      </c>
    </row>
    <row r="169" spans="1:6" s="33" customFormat="1" ht="25.5" customHeight="1" hidden="1">
      <c r="A169" s="89" t="s">
        <v>309</v>
      </c>
      <c r="B169" s="91" t="s">
        <v>306</v>
      </c>
      <c r="C169" s="91" t="s">
        <v>175</v>
      </c>
      <c r="D169" s="72" t="s">
        <v>313</v>
      </c>
      <c r="E169" s="72" t="s">
        <v>310</v>
      </c>
      <c r="F169" s="324"/>
    </row>
    <row r="170" spans="1:6" s="33" customFormat="1" ht="51" customHeight="1" hidden="1">
      <c r="A170" s="97" t="s">
        <v>311</v>
      </c>
      <c r="B170" s="91" t="s">
        <v>306</v>
      </c>
      <c r="C170" s="91" t="s">
        <v>175</v>
      </c>
      <c r="D170" s="72" t="s">
        <v>314</v>
      </c>
      <c r="E170" s="72"/>
      <c r="F170" s="324">
        <f>F171</f>
        <v>0</v>
      </c>
    </row>
    <row r="171" spans="1:11" s="33" customFormat="1" ht="25.5" customHeight="1" hidden="1">
      <c r="A171" s="89" t="s">
        <v>309</v>
      </c>
      <c r="B171" s="91" t="s">
        <v>306</v>
      </c>
      <c r="C171" s="91" t="s">
        <v>175</v>
      </c>
      <c r="D171" s="72" t="s">
        <v>314</v>
      </c>
      <c r="E171" s="72" t="s">
        <v>310</v>
      </c>
      <c r="F171" s="324"/>
      <c r="K171" s="49"/>
    </row>
    <row r="172" spans="1:11" s="40" customFormat="1" ht="12.75">
      <c r="A172" s="110" t="s">
        <v>207</v>
      </c>
      <c r="B172" s="91" t="s">
        <v>306</v>
      </c>
      <c r="C172" s="91" t="s">
        <v>175</v>
      </c>
      <c r="D172" s="65" t="s">
        <v>208</v>
      </c>
      <c r="E172" s="65"/>
      <c r="F172" s="320">
        <f>F173</f>
        <v>614</v>
      </c>
      <c r="K172" s="51"/>
    </row>
    <row r="173" spans="1:11" s="40" customFormat="1" ht="12.75">
      <c r="A173" s="112" t="s">
        <v>182</v>
      </c>
      <c r="B173" s="92" t="s">
        <v>306</v>
      </c>
      <c r="C173" s="92" t="s">
        <v>175</v>
      </c>
      <c r="D173" s="87" t="s">
        <v>209</v>
      </c>
      <c r="E173" s="50"/>
      <c r="F173" s="321">
        <f>F174</f>
        <v>614</v>
      </c>
      <c r="K173" s="51"/>
    </row>
    <row r="174" spans="1:11" s="35" customFormat="1" ht="17.25" customHeight="1">
      <c r="A174" s="112" t="s">
        <v>182</v>
      </c>
      <c r="B174" s="92" t="s">
        <v>306</v>
      </c>
      <c r="C174" s="120" t="s">
        <v>175</v>
      </c>
      <c r="D174" s="88" t="s">
        <v>216</v>
      </c>
      <c r="E174" s="50"/>
      <c r="F174" s="321">
        <f>F175+F177+F179+F181</f>
        <v>614</v>
      </c>
      <c r="K174" s="33"/>
    </row>
    <row r="175" spans="1:11" ht="28.5" customHeight="1">
      <c r="A175" s="97" t="s">
        <v>315</v>
      </c>
      <c r="B175" s="98" t="s">
        <v>306</v>
      </c>
      <c r="C175" s="92" t="s">
        <v>175</v>
      </c>
      <c r="D175" s="50" t="s">
        <v>316</v>
      </c>
      <c r="E175" s="50"/>
      <c r="F175" s="325">
        <f>F176</f>
        <v>12</v>
      </c>
      <c r="G175" s="37">
        <f>G176</f>
        <v>0</v>
      </c>
      <c r="K175" s="237"/>
    </row>
    <row r="176" spans="1:11" s="35" customFormat="1" ht="25.5">
      <c r="A176" s="89" t="s">
        <v>186</v>
      </c>
      <c r="B176" s="92" t="s">
        <v>306</v>
      </c>
      <c r="C176" s="92" t="s">
        <v>175</v>
      </c>
      <c r="D176" s="50" t="s">
        <v>316</v>
      </c>
      <c r="E176" s="135">
        <v>200</v>
      </c>
      <c r="F176" s="321">
        <v>12</v>
      </c>
      <c r="K176" s="237"/>
    </row>
    <row r="177" spans="1:11" ht="54.75" customHeight="1" hidden="1">
      <c r="A177" s="73" t="s">
        <v>317</v>
      </c>
      <c r="B177" s="92" t="s">
        <v>306</v>
      </c>
      <c r="C177" s="92" t="s">
        <v>175</v>
      </c>
      <c r="D177" s="50" t="s">
        <v>318</v>
      </c>
      <c r="E177" s="72"/>
      <c r="F177" s="324">
        <f>F178</f>
        <v>0</v>
      </c>
      <c r="K177" s="237"/>
    </row>
    <row r="178" spans="1:11" ht="25.5" customHeight="1" hidden="1">
      <c r="A178" s="89" t="s">
        <v>309</v>
      </c>
      <c r="B178" s="92" t="s">
        <v>306</v>
      </c>
      <c r="C178" s="92" t="s">
        <v>175</v>
      </c>
      <c r="D178" s="50" t="s">
        <v>318</v>
      </c>
      <c r="E178" s="72" t="s">
        <v>310</v>
      </c>
      <c r="F178" s="324">
        <v>0</v>
      </c>
      <c r="K178" s="237"/>
    </row>
    <row r="179" spans="1:11" ht="51" customHeight="1">
      <c r="A179" s="99" t="s">
        <v>319</v>
      </c>
      <c r="B179" s="98" t="s">
        <v>306</v>
      </c>
      <c r="C179" s="92" t="s">
        <v>175</v>
      </c>
      <c r="D179" s="50" t="s">
        <v>320</v>
      </c>
      <c r="E179" s="72"/>
      <c r="F179" s="324">
        <f>F180</f>
        <v>602</v>
      </c>
      <c r="K179" s="238"/>
    </row>
    <row r="180" spans="1:11" ht="25.5" customHeight="1">
      <c r="A180" s="89" t="s">
        <v>186</v>
      </c>
      <c r="B180" s="92" t="s">
        <v>306</v>
      </c>
      <c r="C180" s="92" t="s">
        <v>175</v>
      </c>
      <c r="D180" s="50" t="s">
        <v>320</v>
      </c>
      <c r="E180" s="135">
        <v>200</v>
      </c>
      <c r="F180" s="324">
        <v>602</v>
      </c>
      <c r="K180" s="238"/>
    </row>
    <row r="181" spans="1:11" ht="40.5" customHeight="1" hidden="1">
      <c r="A181" s="99" t="s">
        <v>321</v>
      </c>
      <c r="B181" s="98" t="s">
        <v>306</v>
      </c>
      <c r="C181" s="92" t="s">
        <v>175</v>
      </c>
      <c r="D181" s="50" t="s">
        <v>322</v>
      </c>
      <c r="E181" s="72"/>
      <c r="F181" s="324">
        <f>F182</f>
        <v>0</v>
      </c>
      <c r="K181" s="238"/>
    </row>
    <row r="182" spans="1:11" ht="25.5" customHeight="1" hidden="1">
      <c r="A182" s="89" t="s">
        <v>186</v>
      </c>
      <c r="B182" s="92" t="s">
        <v>306</v>
      </c>
      <c r="C182" s="92" t="s">
        <v>175</v>
      </c>
      <c r="D182" s="50" t="s">
        <v>322</v>
      </c>
      <c r="E182" s="135">
        <v>200</v>
      </c>
      <c r="F182" s="324">
        <v>0</v>
      </c>
      <c r="K182" s="238"/>
    </row>
    <row r="183" spans="1:11" ht="25.5" customHeight="1" hidden="1">
      <c r="A183" s="97"/>
      <c r="B183" s="92"/>
      <c r="C183" s="92"/>
      <c r="D183" s="50"/>
      <c r="E183" s="72"/>
      <c r="F183" s="324"/>
      <c r="K183" s="237"/>
    </row>
    <row r="184" spans="1:11" ht="25.5" customHeight="1" hidden="1">
      <c r="A184" s="97"/>
      <c r="B184" s="92"/>
      <c r="C184" s="92"/>
      <c r="D184" s="50"/>
      <c r="E184" s="72"/>
      <c r="F184" s="324"/>
      <c r="K184" s="237"/>
    </row>
    <row r="185" spans="1:11" ht="25.5" customHeight="1" hidden="1">
      <c r="A185" s="97"/>
      <c r="B185" s="92"/>
      <c r="C185" s="92"/>
      <c r="D185" s="50"/>
      <c r="E185" s="72"/>
      <c r="F185" s="324"/>
      <c r="K185" s="237"/>
    </row>
    <row r="186" spans="1:11" ht="25.5" customHeight="1" hidden="1">
      <c r="A186" s="97"/>
      <c r="B186" s="92"/>
      <c r="C186" s="92"/>
      <c r="D186" s="50"/>
      <c r="E186" s="72"/>
      <c r="F186" s="324"/>
      <c r="K186" s="237"/>
    </row>
    <row r="187" spans="1:11" s="44" customFormat="1" ht="14.25">
      <c r="A187" s="71" t="s">
        <v>142</v>
      </c>
      <c r="B187" s="123" t="s">
        <v>306</v>
      </c>
      <c r="C187" s="123" t="s">
        <v>222</v>
      </c>
      <c r="D187" s="52"/>
      <c r="E187" s="52"/>
      <c r="F187" s="319">
        <f>F193+F188+F200</f>
        <v>1625</v>
      </c>
      <c r="K187" s="239"/>
    </row>
    <row r="188" spans="1:6" ht="25.5" hidden="1">
      <c r="A188" s="93" t="s">
        <v>215</v>
      </c>
      <c r="B188" s="91" t="s">
        <v>306</v>
      </c>
      <c r="C188" s="91" t="s">
        <v>222</v>
      </c>
      <c r="D188" s="65" t="s">
        <v>208</v>
      </c>
      <c r="E188" s="125"/>
      <c r="F188" s="322">
        <f>F189</f>
        <v>0</v>
      </c>
    </row>
    <row r="189" spans="1:6" ht="12.75" hidden="1">
      <c r="A189" s="99" t="s">
        <v>182</v>
      </c>
      <c r="B189" s="92" t="s">
        <v>306</v>
      </c>
      <c r="C189" s="92" t="s">
        <v>222</v>
      </c>
      <c r="D189" s="87" t="s">
        <v>209</v>
      </c>
      <c r="E189" s="127"/>
      <c r="F189" s="323">
        <f>F190</f>
        <v>0</v>
      </c>
    </row>
    <row r="190" spans="1:6" ht="12.75" hidden="1">
      <c r="A190" s="99" t="s">
        <v>182</v>
      </c>
      <c r="B190" s="92" t="s">
        <v>306</v>
      </c>
      <c r="C190" s="92" t="s">
        <v>222</v>
      </c>
      <c r="D190" s="88" t="s">
        <v>216</v>
      </c>
      <c r="E190" s="127"/>
      <c r="F190" s="323">
        <f>F191</f>
        <v>0</v>
      </c>
    </row>
    <row r="191" spans="1:6" ht="51" hidden="1">
      <c r="A191" s="142" t="s">
        <v>323</v>
      </c>
      <c r="B191" s="92" t="s">
        <v>306</v>
      </c>
      <c r="C191" s="92" t="s">
        <v>222</v>
      </c>
      <c r="D191" s="50" t="s">
        <v>318</v>
      </c>
      <c r="E191" s="127"/>
      <c r="F191" s="323">
        <f>F192</f>
        <v>0</v>
      </c>
    </row>
    <row r="192" spans="1:6" ht="25.5" hidden="1">
      <c r="A192" s="89" t="s">
        <v>186</v>
      </c>
      <c r="B192" s="92" t="s">
        <v>306</v>
      </c>
      <c r="C192" s="92" t="s">
        <v>222</v>
      </c>
      <c r="D192" s="50" t="s">
        <v>318</v>
      </c>
      <c r="E192" s="135">
        <v>200</v>
      </c>
      <c r="F192" s="323">
        <v>0</v>
      </c>
    </row>
    <row r="193" spans="1:9" s="33" customFormat="1" ht="25.5">
      <c r="A193" s="122" t="s">
        <v>324</v>
      </c>
      <c r="B193" s="91" t="s">
        <v>306</v>
      </c>
      <c r="C193" s="91" t="s">
        <v>222</v>
      </c>
      <c r="D193" s="65" t="s">
        <v>325</v>
      </c>
      <c r="E193" s="65"/>
      <c r="F193" s="320">
        <f>F194</f>
        <v>170</v>
      </c>
      <c r="I193" s="33">
        <v>64</v>
      </c>
    </row>
    <row r="194" spans="1:6" s="51" customFormat="1" ht="29.25" customHeight="1">
      <c r="A194" s="114" t="s">
        <v>326</v>
      </c>
      <c r="B194" s="92" t="s">
        <v>306</v>
      </c>
      <c r="C194" s="92" t="s">
        <v>222</v>
      </c>
      <c r="D194" s="50" t="s">
        <v>327</v>
      </c>
      <c r="E194" s="50"/>
      <c r="F194" s="321">
        <f>F195</f>
        <v>170</v>
      </c>
    </row>
    <row r="195" spans="1:6" s="51" customFormat="1" ht="48" customHeight="1">
      <c r="A195" s="134" t="s">
        <v>328</v>
      </c>
      <c r="B195" s="92" t="s">
        <v>306</v>
      </c>
      <c r="C195" s="92" t="s">
        <v>222</v>
      </c>
      <c r="D195" s="50" t="s">
        <v>329</v>
      </c>
      <c r="E195" s="50"/>
      <c r="F195" s="321">
        <f>F196+F198</f>
        <v>170</v>
      </c>
    </row>
    <row r="196" spans="1:9" ht="25.5">
      <c r="A196" s="126" t="s">
        <v>330</v>
      </c>
      <c r="B196" s="92" t="s">
        <v>306</v>
      </c>
      <c r="C196" s="92" t="s">
        <v>222</v>
      </c>
      <c r="D196" s="50" t="s">
        <v>331</v>
      </c>
      <c r="E196" s="50"/>
      <c r="F196" s="321">
        <f>F197</f>
        <v>10</v>
      </c>
      <c r="I196" s="30">
        <v>48</v>
      </c>
    </row>
    <row r="197" spans="1:6" ht="26.25" customHeight="1">
      <c r="A197" s="89" t="s">
        <v>186</v>
      </c>
      <c r="B197" s="92" t="s">
        <v>306</v>
      </c>
      <c r="C197" s="92" t="s">
        <v>222</v>
      </c>
      <c r="D197" s="50" t="s">
        <v>331</v>
      </c>
      <c r="E197" s="135">
        <v>200</v>
      </c>
      <c r="F197" s="321">
        <v>10</v>
      </c>
    </row>
    <row r="198" spans="1:6" ht="40.5" customHeight="1">
      <c r="A198" s="126" t="s">
        <v>35</v>
      </c>
      <c r="B198" s="92" t="s">
        <v>306</v>
      </c>
      <c r="C198" s="92" t="s">
        <v>222</v>
      </c>
      <c r="D198" s="50" t="s">
        <v>36</v>
      </c>
      <c r="E198" s="50"/>
      <c r="F198" s="321">
        <f>F199</f>
        <v>160</v>
      </c>
    </row>
    <row r="199" spans="1:6" ht="26.25" customHeight="1">
      <c r="A199" s="89" t="s">
        <v>186</v>
      </c>
      <c r="B199" s="92" t="s">
        <v>306</v>
      </c>
      <c r="C199" s="92" t="s">
        <v>222</v>
      </c>
      <c r="D199" s="50" t="s">
        <v>36</v>
      </c>
      <c r="E199" s="135">
        <v>200</v>
      </c>
      <c r="F199" s="321">
        <v>160</v>
      </c>
    </row>
    <row r="200" spans="1:6" ht="39.75" customHeight="1">
      <c r="A200" s="122" t="s">
        <v>332</v>
      </c>
      <c r="B200" s="91" t="s">
        <v>306</v>
      </c>
      <c r="C200" s="91" t="s">
        <v>222</v>
      </c>
      <c r="D200" s="65" t="s">
        <v>333</v>
      </c>
      <c r="E200" s="65"/>
      <c r="F200" s="320">
        <f>F201</f>
        <v>1455</v>
      </c>
    </row>
    <row r="201" spans="1:6" s="36" customFormat="1" ht="38.25">
      <c r="A201" s="114" t="s">
        <v>334</v>
      </c>
      <c r="B201" s="92" t="s">
        <v>306</v>
      </c>
      <c r="C201" s="92" t="s">
        <v>222</v>
      </c>
      <c r="D201" s="50" t="s">
        <v>335</v>
      </c>
      <c r="E201" s="50"/>
      <c r="F201" s="321">
        <f>F202</f>
        <v>1455</v>
      </c>
    </row>
    <row r="202" spans="1:6" s="36" customFormat="1" ht="38.25">
      <c r="A202" s="114" t="s">
        <v>336</v>
      </c>
      <c r="B202" s="92" t="s">
        <v>306</v>
      </c>
      <c r="C202" s="92" t="s">
        <v>222</v>
      </c>
      <c r="D202" s="50" t="s">
        <v>337</v>
      </c>
      <c r="E202" s="50"/>
      <c r="F202" s="321">
        <f>F203+F207+F205+F209</f>
        <v>1455</v>
      </c>
    </row>
    <row r="203" spans="1:6" s="51" customFormat="1" ht="40.5" customHeight="1">
      <c r="A203" s="143" t="s">
        <v>338</v>
      </c>
      <c r="B203" s="92" t="s">
        <v>306</v>
      </c>
      <c r="C203" s="92" t="s">
        <v>222</v>
      </c>
      <c r="D203" s="50" t="s">
        <v>339</v>
      </c>
      <c r="E203" s="50"/>
      <c r="F203" s="321">
        <f>F204</f>
        <v>10</v>
      </c>
    </row>
    <row r="204" spans="1:6" s="51" customFormat="1" ht="25.5">
      <c r="A204" s="89" t="s">
        <v>186</v>
      </c>
      <c r="B204" s="92" t="s">
        <v>306</v>
      </c>
      <c r="C204" s="92" t="s">
        <v>222</v>
      </c>
      <c r="D204" s="50" t="s">
        <v>339</v>
      </c>
      <c r="E204" s="135">
        <v>200</v>
      </c>
      <c r="F204" s="321">
        <v>10</v>
      </c>
    </row>
    <row r="205" spans="1:6" s="51" customFormat="1" ht="38.25" hidden="1">
      <c r="A205" s="143" t="s">
        <v>340</v>
      </c>
      <c r="B205" s="92" t="s">
        <v>306</v>
      </c>
      <c r="C205" s="92" t="s">
        <v>222</v>
      </c>
      <c r="D205" s="50" t="s">
        <v>341</v>
      </c>
      <c r="E205" s="50"/>
      <c r="F205" s="321">
        <f>F206</f>
        <v>0</v>
      </c>
    </row>
    <row r="206" spans="1:6" s="51" customFormat="1" ht="25.5" hidden="1">
      <c r="A206" s="89" t="s">
        <v>186</v>
      </c>
      <c r="B206" s="92" t="s">
        <v>306</v>
      </c>
      <c r="C206" s="92" t="s">
        <v>222</v>
      </c>
      <c r="D206" s="50" t="s">
        <v>341</v>
      </c>
      <c r="E206" s="135">
        <v>200</v>
      </c>
      <c r="F206" s="321">
        <v>0</v>
      </c>
    </row>
    <row r="207" spans="1:6" s="51" customFormat="1" ht="42" customHeight="1" hidden="1">
      <c r="A207" s="136" t="s">
        <v>342</v>
      </c>
      <c r="B207" s="92" t="s">
        <v>306</v>
      </c>
      <c r="C207" s="92" t="s">
        <v>222</v>
      </c>
      <c r="D207" s="50" t="s">
        <v>343</v>
      </c>
      <c r="E207" s="50"/>
      <c r="F207" s="321">
        <f>F208</f>
        <v>0</v>
      </c>
    </row>
    <row r="208" spans="1:6" s="51" customFormat="1" ht="28.5" customHeight="1" hidden="1">
      <c r="A208" s="89" t="s">
        <v>211</v>
      </c>
      <c r="B208" s="92" t="s">
        <v>306</v>
      </c>
      <c r="C208" s="92" t="s">
        <v>222</v>
      </c>
      <c r="D208" s="50" t="s">
        <v>343</v>
      </c>
      <c r="E208" s="50" t="s">
        <v>344</v>
      </c>
      <c r="F208" s="321"/>
    </row>
    <row r="209" spans="1:6" s="51" customFormat="1" ht="37.5" customHeight="1">
      <c r="A209" s="143" t="s">
        <v>14</v>
      </c>
      <c r="B209" s="92" t="s">
        <v>306</v>
      </c>
      <c r="C209" s="92" t="s">
        <v>222</v>
      </c>
      <c r="D209" s="50" t="s">
        <v>13</v>
      </c>
      <c r="E209" s="50"/>
      <c r="F209" s="321">
        <f>F210</f>
        <v>1445</v>
      </c>
    </row>
    <row r="210" spans="1:6" s="51" customFormat="1" ht="28.5" customHeight="1">
      <c r="A210" s="89" t="s">
        <v>186</v>
      </c>
      <c r="B210" s="92" t="s">
        <v>306</v>
      </c>
      <c r="C210" s="92" t="s">
        <v>222</v>
      </c>
      <c r="D210" s="50" t="s">
        <v>13</v>
      </c>
      <c r="E210" s="135">
        <v>200</v>
      </c>
      <c r="F210" s="321">
        <v>1445</v>
      </c>
    </row>
    <row r="211" spans="1:6" ht="15.75">
      <c r="A211" s="70" t="s">
        <v>144</v>
      </c>
      <c r="B211" s="91" t="s">
        <v>306</v>
      </c>
      <c r="C211" s="91" t="s">
        <v>177</v>
      </c>
      <c r="D211" s="52"/>
      <c r="E211" s="52"/>
      <c r="F211" s="319">
        <f>F212+F217+F224+F229+F234+F239</f>
        <v>5468.5</v>
      </c>
    </row>
    <row r="212" spans="1:6" ht="39.75" customHeight="1">
      <c r="A212" s="122" t="s">
        <v>17</v>
      </c>
      <c r="B212" s="91" t="s">
        <v>306</v>
      </c>
      <c r="C212" s="91" t="s">
        <v>177</v>
      </c>
      <c r="D212" s="124" t="s">
        <v>247</v>
      </c>
      <c r="E212" s="125"/>
      <c r="F212" s="320">
        <f>F213</f>
        <v>8</v>
      </c>
    </row>
    <row r="213" spans="1:6" ht="38.25" customHeight="1">
      <c r="A213" s="126" t="s">
        <v>18</v>
      </c>
      <c r="B213" s="92" t="s">
        <v>306</v>
      </c>
      <c r="C213" s="92" t="s">
        <v>177</v>
      </c>
      <c r="D213" s="100" t="s">
        <v>249</v>
      </c>
      <c r="E213" s="127"/>
      <c r="F213" s="321">
        <f>F214</f>
        <v>8</v>
      </c>
    </row>
    <row r="214" spans="1:6" ht="100.5" customHeight="1">
      <c r="A214" s="114" t="s">
        <v>19</v>
      </c>
      <c r="B214" s="92" t="s">
        <v>306</v>
      </c>
      <c r="C214" s="92" t="s">
        <v>177</v>
      </c>
      <c r="D214" s="100" t="s">
        <v>251</v>
      </c>
      <c r="E214" s="127"/>
      <c r="F214" s="321">
        <f>F215</f>
        <v>8</v>
      </c>
    </row>
    <row r="215" spans="1:6" ht="103.5" customHeight="1">
      <c r="A215" s="89" t="s">
        <v>20</v>
      </c>
      <c r="B215" s="92" t="s">
        <v>306</v>
      </c>
      <c r="C215" s="92" t="s">
        <v>177</v>
      </c>
      <c r="D215" s="100" t="s">
        <v>31</v>
      </c>
      <c r="E215" s="127"/>
      <c r="F215" s="321">
        <f>F216</f>
        <v>8</v>
      </c>
    </row>
    <row r="216" spans="1:6" ht="28.5" customHeight="1">
      <c r="A216" s="89" t="s">
        <v>186</v>
      </c>
      <c r="B216" s="120" t="s">
        <v>306</v>
      </c>
      <c r="C216" s="120" t="s">
        <v>177</v>
      </c>
      <c r="D216" s="100" t="s">
        <v>31</v>
      </c>
      <c r="E216" s="50" t="s">
        <v>234</v>
      </c>
      <c r="F216" s="321">
        <v>8</v>
      </c>
    </row>
    <row r="217" spans="1:6" ht="63.75">
      <c r="A217" s="137" t="s">
        <v>2</v>
      </c>
      <c r="B217" s="91" t="s">
        <v>306</v>
      </c>
      <c r="C217" s="91" t="s">
        <v>177</v>
      </c>
      <c r="D217" s="124" t="s">
        <v>278</v>
      </c>
      <c r="E217" s="52"/>
      <c r="F217" s="322">
        <f>F218</f>
        <v>48.8</v>
      </c>
    </row>
    <row r="218" spans="1:6" ht="63.75">
      <c r="A218" s="89" t="s">
        <v>3</v>
      </c>
      <c r="B218" s="92" t="s">
        <v>306</v>
      </c>
      <c r="C218" s="92" t="s">
        <v>177</v>
      </c>
      <c r="D218" s="100" t="s">
        <v>279</v>
      </c>
      <c r="E218" s="52"/>
      <c r="F218" s="323">
        <f>F219</f>
        <v>48.8</v>
      </c>
    </row>
    <row r="219" spans="1:6" ht="126" customHeight="1">
      <c r="A219" s="89" t="s">
        <v>4</v>
      </c>
      <c r="B219" s="92" t="s">
        <v>306</v>
      </c>
      <c r="C219" s="92" t="s">
        <v>177</v>
      </c>
      <c r="D219" s="100" t="s">
        <v>280</v>
      </c>
      <c r="E219" s="52"/>
      <c r="F219" s="323">
        <f>F220+F222</f>
        <v>48.8</v>
      </c>
    </row>
    <row r="220" spans="1:6" ht="76.5" customHeight="1" hidden="1">
      <c r="A220" s="89" t="s">
        <v>283</v>
      </c>
      <c r="B220" s="92" t="s">
        <v>306</v>
      </c>
      <c r="C220" s="92" t="s">
        <v>177</v>
      </c>
      <c r="D220" s="100" t="s">
        <v>285</v>
      </c>
      <c r="E220" s="52"/>
      <c r="F220" s="323">
        <f>F221</f>
        <v>0</v>
      </c>
    </row>
    <row r="221" spans="1:6" ht="25.5" customHeight="1" hidden="1">
      <c r="A221" s="89" t="s">
        <v>186</v>
      </c>
      <c r="B221" s="92" t="s">
        <v>306</v>
      </c>
      <c r="C221" s="92" t="s">
        <v>177</v>
      </c>
      <c r="D221" s="100" t="s">
        <v>285</v>
      </c>
      <c r="E221" s="135">
        <v>200</v>
      </c>
      <c r="F221" s="323"/>
    </row>
    <row r="222" spans="1:6" ht="76.5">
      <c r="A222" s="89" t="s">
        <v>5</v>
      </c>
      <c r="B222" s="92" t="s">
        <v>306</v>
      </c>
      <c r="C222" s="92" t="s">
        <v>177</v>
      </c>
      <c r="D222" s="100" t="s">
        <v>284</v>
      </c>
      <c r="E222" s="52"/>
      <c r="F222" s="323">
        <f>F223</f>
        <v>48.8</v>
      </c>
    </row>
    <row r="223" spans="1:6" ht="25.5">
      <c r="A223" s="89" t="s">
        <v>186</v>
      </c>
      <c r="B223" s="92" t="s">
        <v>306</v>
      </c>
      <c r="C223" s="92" t="s">
        <v>177</v>
      </c>
      <c r="D223" s="100" t="s">
        <v>284</v>
      </c>
      <c r="E223" s="135">
        <v>200</v>
      </c>
      <c r="F223" s="323">
        <v>48.8</v>
      </c>
    </row>
    <row r="224" spans="1:6" ht="54" customHeight="1">
      <c r="A224" s="122" t="s">
        <v>346</v>
      </c>
      <c r="B224" s="91" t="s">
        <v>306</v>
      </c>
      <c r="C224" s="91" t="s">
        <v>177</v>
      </c>
      <c r="D224" s="124" t="s">
        <v>347</v>
      </c>
      <c r="E224" s="127"/>
      <c r="F224" s="322">
        <f>F225</f>
        <v>1221.7</v>
      </c>
    </row>
    <row r="225" spans="1:6" ht="38.25">
      <c r="A225" s="114" t="s">
        <v>348</v>
      </c>
      <c r="B225" s="92" t="s">
        <v>306</v>
      </c>
      <c r="C225" s="92" t="s">
        <v>177</v>
      </c>
      <c r="D225" s="100" t="s">
        <v>349</v>
      </c>
      <c r="E225" s="127"/>
      <c r="F225" s="323">
        <f>F226</f>
        <v>1221.7</v>
      </c>
    </row>
    <row r="226" spans="1:6" ht="89.25">
      <c r="A226" s="114" t="s">
        <v>350</v>
      </c>
      <c r="B226" s="92" t="s">
        <v>306</v>
      </c>
      <c r="C226" s="92" t="s">
        <v>177</v>
      </c>
      <c r="D226" s="100" t="s">
        <v>351</v>
      </c>
      <c r="E226" s="127"/>
      <c r="F226" s="323">
        <f>F227</f>
        <v>1221.7</v>
      </c>
    </row>
    <row r="227" spans="1:6" ht="39" customHeight="1">
      <c r="A227" s="142" t="s">
        <v>352</v>
      </c>
      <c r="B227" s="92" t="s">
        <v>306</v>
      </c>
      <c r="C227" s="92" t="s">
        <v>177</v>
      </c>
      <c r="D227" s="100" t="s">
        <v>353</v>
      </c>
      <c r="E227" s="127"/>
      <c r="F227" s="323">
        <f>F228</f>
        <v>1221.7</v>
      </c>
    </row>
    <row r="228" spans="1:6" ht="25.5">
      <c r="A228" s="89" t="s">
        <v>186</v>
      </c>
      <c r="B228" s="92" t="s">
        <v>306</v>
      </c>
      <c r="C228" s="92" t="s">
        <v>177</v>
      </c>
      <c r="D228" s="100" t="s">
        <v>353</v>
      </c>
      <c r="E228" s="135">
        <v>200</v>
      </c>
      <c r="F228" s="323">
        <v>1221.7</v>
      </c>
    </row>
    <row r="229" spans="1:6" ht="38.25">
      <c r="A229" s="122" t="s">
        <v>354</v>
      </c>
      <c r="B229" s="91" t="s">
        <v>306</v>
      </c>
      <c r="C229" s="91" t="s">
        <v>177</v>
      </c>
      <c r="D229" s="124" t="s">
        <v>355</v>
      </c>
      <c r="E229" s="127"/>
      <c r="F229" s="322">
        <f>F230</f>
        <v>60</v>
      </c>
    </row>
    <row r="230" spans="1:6" ht="38.25">
      <c r="A230" s="114" t="s">
        <v>356</v>
      </c>
      <c r="B230" s="92" t="s">
        <v>306</v>
      </c>
      <c r="C230" s="92" t="s">
        <v>177</v>
      </c>
      <c r="D230" s="100" t="s">
        <v>357</v>
      </c>
      <c r="E230" s="127"/>
      <c r="F230" s="323">
        <f>F231</f>
        <v>60</v>
      </c>
    </row>
    <row r="231" spans="1:6" ht="76.5">
      <c r="A231" s="114" t="s">
        <v>358</v>
      </c>
      <c r="B231" s="92" t="s">
        <v>306</v>
      </c>
      <c r="C231" s="92" t="s">
        <v>177</v>
      </c>
      <c r="D231" s="100" t="s">
        <v>359</v>
      </c>
      <c r="E231" s="127"/>
      <c r="F231" s="323">
        <f>F232</f>
        <v>60</v>
      </c>
    </row>
    <row r="232" spans="1:6" ht="38.25">
      <c r="A232" s="142" t="s">
        <v>360</v>
      </c>
      <c r="B232" s="92" t="s">
        <v>306</v>
      </c>
      <c r="C232" s="92" t="s">
        <v>177</v>
      </c>
      <c r="D232" s="100" t="s">
        <v>361</v>
      </c>
      <c r="E232" s="127"/>
      <c r="F232" s="323">
        <f>F233</f>
        <v>60</v>
      </c>
    </row>
    <row r="233" spans="1:6" ht="25.5">
      <c r="A233" s="89" t="s">
        <v>186</v>
      </c>
      <c r="B233" s="92" t="s">
        <v>306</v>
      </c>
      <c r="C233" s="92" t="s">
        <v>177</v>
      </c>
      <c r="D233" s="100" t="s">
        <v>361</v>
      </c>
      <c r="E233" s="135">
        <v>200</v>
      </c>
      <c r="F233" s="323">
        <v>60</v>
      </c>
    </row>
    <row r="234" spans="1:6" ht="17.25" customHeight="1" hidden="1">
      <c r="A234" s="110" t="s">
        <v>207</v>
      </c>
      <c r="B234" s="91" t="s">
        <v>306</v>
      </c>
      <c r="C234" s="91" t="s">
        <v>177</v>
      </c>
      <c r="D234" s="65" t="s">
        <v>208</v>
      </c>
      <c r="E234" s="111"/>
      <c r="F234" s="320">
        <f>F235</f>
        <v>0</v>
      </c>
    </row>
    <row r="235" spans="1:6" ht="12.75" hidden="1">
      <c r="A235" s="112" t="s">
        <v>182</v>
      </c>
      <c r="B235" s="92" t="s">
        <v>306</v>
      </c>
      <c r="C235" s="92" t="s">
        <v>177</v>
      </c>
      <c r="D235" s="87" t="s">
        <v>209</v>
      </c>
      <c r="E235" s="65"/>
      <c r="F235" s="320">
        <f>F236</f>
        <v>0</v>
      </c>
    </row>
    <row r="236" spans="1:6" ht="12.75" hidden="1">
      <c r="A236" s="112" t="s">
        <v>182</v>
      </c>
      <c r="B236" s="92" t="s">
        <v>306</v>
      </c>
      <c r="C236" s="92" t="s">
        <v>177</v>
      </c>
      <c r="D236" s="88" t="s">
        <v>216</v>
      </c>
      <c r="E236" s="50"/>
      <c r="F236" s="320">
        <f>F237</f>
        <v>0</v>
      </c>
    </row>
    <row r="237" spans="1:6" ht="51" hidden="1">
      <c r="A237" s="142" t="s">
        <v>362</v>
      </c>
      <c r="B237" s="92" t="s">
        <v>306</v>
      </c>
      <c r="C237" s="92" t="s">
        <v>177</v>
      </c>
      <c r="D237" s="100" t="s">
        <v>363</v>
      </c>
      <c r="E237" s="135"/>
      <c r="F237" s="323">
        <f>F238</f>
        <v>0</v>
      </c>
    </row>
    <row r="238" spans="1:6" ht="25.5" hidden="1">
      <c r="A238" s="89" t="s">
        <v>186</v>
      </c>
      <c r="B238" s="92" t="s">
        <v>306</v>
      </c>
      <c r="C238" s="92" t="s">
        <v>177</v>
      </c>
      <c r="D238" s="100" t="s">
        <v>363</v>
      </c>
      <c r="E238" s="135">
        <v>200</v>
      </c>
      <c r="F238" s="323">
        <v>0</v>
      </c>
    </row>
    <row r="239" spans="1:6" ht="38.25">
      <c r="A239" s="122" t="s">
        <v>22</v>
      </c>
      <c r="B239" s="91" t="s">
        <v>306</v>
      </c>
      <c r="C239" s="91" t="s">
        <v>177</v>
      </c>
      <c r="D239" s="124" t="s">
        <v>21</v>
      </c>
      <c r="E239" s="127"/>
      <c r="F239" s="322">
        <f>F240</f>
        <v>4130</v>
      </c>
    </row>
    <row r="240" spans="1:6" ht="38.25">
      <c r="A240" s="114" t="s">
        <v>23</v>
      </c>
      <c r="B240" s="92" t="s">
        <v>306</v>
      </c>
      <c r="C240" s="92" t="s">
        <v>177</v>
      </c>
      <c r="D240" s="124" t="s">
        <v>24</v>
      </c>
      <c r="E240" s="127"/>
      <c r="F240" s="323">
        <f>F241</f>
        <v>4130</v>
      </c>
    </row>
    <row r="241" spans="1:6" ht="51">
      <c r="A241" s="114" t="s">
        <v>25</v>
      </c>
      <c r="B241" s="92" t="s">
        <v>306</v>
      </c>
      <c r="C241" s="92" t="s">
        <v>177</v>
      </c>
      <c r="D241" s="100" t="s">
        <v>26</v>
      </c>
      <c r="E241" s="127"/>
      <c r="F241" s="323">
        <f>F242</f>
        <v>4130</v>
      </c>
    </row>
    <row r="242" spans="1:6" ht="30" customHeight="1">
      <c r="A242" s="329" t="s">
        <v>30</v>
      </c>
      <c r="B242" s="92" t="s">
        <v>306</v>
      </c>
      <c r="C242" s="92" t="s">
        <v>177</v>
      </c>
      <c r="D242" s="100" t="s">
        <v>27</v>
      </c>
      <c r="E242" s="127"/>
      <c r="F242" s="323">
        <f>F243+F245</f>
        <v>4130</v>
      </c>
    </row>
    <row r="243" spans="1:11" ht="25.5">
      <c r="A243" s="330" t="s">
        <v>186</v>
      </c>
      <c r="B243" s="92" t="s">
        <v>306</v>
      </c>
      <c r="C243" s="92" t="s">
        <v>177</v>
      </c>
      <c r="D243" s="100" t="s">
        <v>27</v>
      </c>
      <c r="E243" s="135">
        <v>200</v>
      </c>
      <c r="F243" s="323">
        <v>130</v>
      </c>
      <c r="K243" s="248"/>
    </row>
    <row r="244" spans="1:6" ht="25.5" customHeight="1">
      <c r="A244" s="329" t="s">
        <v>30</v>
      </c>
      <c r="B244" s="92" t="s">
        <v>306</v>
      </c>
      <c r="C244" s="92" t="s">
        <v>177</v>
      </c>
      <c r="D244" s="100" t="s">
        <v>29</v>
      </c>
      <c r="E244" s="127"/>
      <c r="F244" s="323">
        <f>F245</f>
        <v>4000</v>
      </c>
    </row>
    <row r="245" spans="1:11" ht="25.5">
      <c r="A245" s="89" t="s">
        <v>186</v>
      </c>
      <c r="B245" s="92" t="s">
        <v>306</v>
      </c>
      <c r="C245" s="92" t="s">
        <v>177</v>
      </c>
      <c r="D245" s="100" t="s">
        <v>29</v>
      </c>
      <c r="E245" s="135">
        <v>200</v>
      </c>
      <c r="F245" s="323">
        <v>4000</v>
      </c>
      <c r="K245" s="248"/>
    </row>
    <row r="246" spans="1:6" ht="15.75">
      <c r="A246" s="128" t="s">
        <v>146</v>
      </c>
      <c r="B246" s="91" t="s">
        <v>364</v>
      </c>
      <c r="C246" s="91" t="s">
        <v>176</v>
      </c>
      <c r="D246" s="52"/>
      <c r="E246" s="52"/>
      <c r="F246" s="319">
        <f>F247+F255</f>
        <v>4820</v>
      </c>
    </row>
    <row r="247" spans="1:6" ht="14.25">
      <c r="A247" s="144" t="s">
        <v>464</v>
      </c>
      <c r="B247" s="91" t="s">
        <v>364</v>
      </c>
      <c r="C247" s="91" t="s">
        <v>175</v>
      </c>
      <c r="D247" s="52"/>
      <c r="E247" s="52"/>
      <c r="F247" s="319">
        <f>F248</f>
        <v>4525</v>
      </c>
    </row>
    <row r="248" spans="1:6" ht="38.25">
      <c r="A248" s="122" t="s">
        <v>365</v>
      </c>
      <c r="B248" s="91" t="s">
        <v>364</v>
      </c>
      <c r="C248" s="91" t="s">
        <v>175</v>
      </c>
      <c r="D248" s="65" t="s">
        <v>366</v>
      </c>
      <c r="E248" s="65"/>
      <c r="F248" s="320">
        <f>F249</f>
        <v>4525</v>
      </c>
    </row>
    <row r="249" spans="1:6" ht="38.25">
      <c r="A249" s="114" t="s">
        <v>367</v>
      </c>
      <c r="B249" s="92" t="s">
        <v>364</v>
      </c>
      <c r="C249" s="92" t="s">
        <v>175</v>
      </c>
      <c r="D249" s="50" t="s">
        <v>368</v>
      </c>
      <c r="E249" s="50"/>
      <c r="F249" s="321">
        <f>F250</f>
        <v>4525</v>
      </c>
    </row>
    <row r="250" spans="1:6" ht="51">
      <c r="A250" s="114" t="s">
        <v>369</v>
      </c>
      <c r="B250" s="92" t="s">
        <v>364</v>
      </c>
      <c r="C250" s="92" t="s">
        <v>175</v>
      </c>
      <c r="D250" s="50" t="s">
        <v>370</v>
      </c>
      <c r="E250" s="50"/>
      <c r="F250" s="321">
        <f>F251+F253</f>
        <v>4525</v>
      </c>
    </row>
    <row r="251" spans="1:6" ht="12.75">
      <c r="A251" s="126" t="s">
        <v>371</v>
      </c>
      <c r="B251" s="92" t="s">
        <v>364</v>
      </c>
      <c r="C251" s="92" t="s">
        <v>175</v>
      </c>
      <c r="D251" s="50" t="s">
        <v>372</v>
      </c>
      <c r="E251" s="50"/>
      <c r="F251" s="321">
        <f>F252</f>
        <v>2666.4</v>
      </c>
    </row>
    <row r="252" spans="1:6" ht="25.5">
      <c r="A252" s="114" t="s">
        <v>373</v>
      </c>
      <c r="B252" s="92" t="s">
        <v>364</v>
      </c>
      <c r="C252" s="92" t="s">
        <v>175</v>
      </c>
      <c r="D252" s="50" t="s">
        <v>372</v>
      </c>
      <c r="E252" s="50" t="s">
        <v>374</v>
      </c>
      <c r="F252" s="321">
        <v>2666.4</v>
      </c>
    </row>
    <row r="253" spans="1:6" ht="25.5">
      <c r="A253" s="145" t="s">
        <v>377</v>
      </c>
      <c r="B253" s="92" t="s">
        <v>364</v>
      </c>
      <c r="C253" s="92" t="s">
        <v>175</v>
      </c>
      <c r="D253" s="100" t="s">
        <v>7</v>
      </c>
      <c r="E253" s="135"/>
      <c r="F253" s="323">
        <f>F254</f>
        <v>1858.6</v>
      </c>
    </row>
    <row r="254" spans="1:6" ht="25.5">
      <c r="A254" s="114" t="s">
        <v>373</v>
      </c>
      <c r="B254" s="92" t="s">
        <v>364</v>
      </c>
      <c r="C254" s="92" t="s">
        <v>175</v>
      </c>
      <c r="D254" s="100" t="s">
        <v>7</v>
      </c>
      <c r="E254" s="135">
        <v>600</v>
      </c>
      <c r="F254" s="323">
        <v>1858.6</v>
      </c>
    </row>
    <row r="255" spans="1:6" ht="14.25">
      <c r="A255" s="144" t="s">
        <v>150</v>
      </c>
      <c r="B255" s="91" t="s">
        <v>364</v>
      </c>
      <c r="C255" s="91" t="s">
        <v>188</v>
      </c>
      <c r="D255" s="52"/>
      <c r="E255" s="52"/>
      <c r="F255" s="319">
        <f>F256</f>
        <v>295</v>
      </c>
    </row>
    <row r="256" spans="1:6" ht="15.75" customHeight="1">
      <c r="A256" s="110" t="s">
        <v>207</v>
      </c>
      <c r="B256" s="91" t="s">
        <v>364</v>
      </c>
      <c r="C256" s="91" t="s">
        <v>188</v>
      </c>
      <c r="D256" s="65" t="s">
        <v>208</v>
      </c>
      <c r="E256" s="65"/>
      <c r="F256" s="320">
        <f>F257</f>
        <v>295</v>
      </c>
    </row>
    <row r="257" spans="1:6" ht="12.75">
      <c r="A257" s="112" t="s">
        <v>182</v>
      </c>
      <c r="B257" s="92" t="s">
        <v>364</v>
      </c>
      <c r="C257" s="92" t="s">
        <v>188</v>
      </c>
      <c r="D257" s="87" t="s">
        <v>209</v>
      </c>
      <c r="E257" s="50"/>
      <c r="F257" s="321">
        <f>F258</f>
        <v>295</v>
      </c>
    </row>
    <row r="258" spans="1:6" ht="12.75">
      <c r="A258" s="112" t="s">
        <v>182</v>
      </c>
      <c r="B258" s="92" t="s">
        <v>364</v>
      </c>
      <c r="C258" s="92" t="s">
        <v>188</v>
      </c>
      <c r="D258" s="88" t="s">
        <v>216</v>
      </c>
      <c r="E258" s="50"/>
      <c r="F258" s="321">
        <f>F259+F261</f>
        <v>295</v>
      </c>
    </row>
    <row r="259" spans="1:6" ht="66" customHeight="1">
      <c r="A259" s="145" t="s">
        <v>378</v>
      </c>
      <c r="B259" s="92" t="s">
        <v>364</v>
      </c>
      <c r="C259" s="92" t="s">
        <v>188</v>
      </c>
      <c r="D259" s="100" t="s">
        <v>379</v>
      </c>
      <c r="E259" s="135"/>
      <c r="F259" s="323">
        <f>F260</f>
        <v>0</v>
      </c>
    </row>
    <row r="260" spans="1:6" ht="31.5" customHeight="1">
      <c r="A260" s="89" t="s">
        <v>186</v>
      </c>
      <c r="B260" s="92" t="s">
        <v>364</v>
      </c>
      <c r="C260" s="92" t="s">
        <v>188</v>
      </c>
      <c r="D260" s="100" t="s">
        <v>379</v>
      </c>
      <c r="E260" s="135">
        <v>200</v>
      </c>
      <c r="F260" s="323">
        <v>0</v>
      </c>
    </row>
    <row r="261" spans="1:6" ht="66" customHeight="1">
      <c r="A261" s="145" t="s">
        <v>12</v>
      </c>
      <c r="B261" s="92" t="s">
        <v>364</v>
      </c>
      <c r="C261" s="92" t="s">
        <v>188</v>
      </c>
      <c r="D261" s="100" t="s">
        <v>11</v>
      </c>
      <c r="E261" s="135"/>
      <c r="F261" s="323">
        <f>F262</f>
        <v>295</v>
      </c>
    </row>
    <row r="262" spans="1:6" ht="31.5" customHeight="1">
      <c r="A262" s="89" t="s">
        <v>186</v>
      </c>
      <c r="B262" s="92" t="s">
        <v>364</v>
      </c>
      <c r="C262" s="92" t="s">
        <v>188</v>
      </c>
      <c r="D262" s="100" t="s">
        <v>11</v>
      </c>
      <c r="E262" s="135">
        <v>200</v>
      </c>
      <c r="F262" s="323">
        <v>295</v>
      </c>
    </row>
    <row r="263" spans="1:6" ht="15.75">
      <c r="A263" s="128" t="s">
        <v>151</v>
      </c>
      <c r="B263" s="91" t="s">
        <v>235</v>
      </c>
      <c r="C263" s="91" t="s">
        <v>176</v>
      </c>
      <c r="D263" s="52"/>
      <c r="E263" s="52"/>
      <c r="F263" s="319">
        <f>F264+F270</f>
        <v>230</v>
      </c>
    </row>
    <row r="264" spans="1:6" ht="14.25">
      <c r="A264" s="106" t="s">
        <v>153</v>
      </c>
      <c r="B264" s="91" t="s">
        <v>235</v>
      </c>
      <c r="C264" s="91" t="s">
        <v>175</v>
      </c>
      <c r="D264" s="52"/>
      <c r="E264" s="52"/>
      <c r="F264" s="319">
        <f>F265</f>
        <v>170</v>
      </c>
    </row>
    <row r="265" spans="1:6" ht="18.75" customHeight="1">
      <c r="A265" s="110" t="s">
        <v>207</v>
      </c>
      <c r="B265" s="91" t="s">
        <v>235</v>
      </c>
      <c r="C265" s="91" t="s">
        <v>175</v>
      </c>
      <c r="D265" s="65" t="s">
        <v>208</v>
      </c>
      <c r="E265" s="65"/>
      <c r="F265" s="320">
        <f>F266</f>
        <v>170</v>
      </c>
    </row>
    <row r="266" spans="1:6" ht="12.75">
      <c r="A266" s="112" t="s">
        <v>182</v>
      </c>
      <c r="B266" s="92" t="s">
        <v>235</v>
      </c>
      <c r="C266" s="92" t="s">
        <v>175</v>
      </c>
      <c r="D266" s="87" t="s">
        <v>209</v>
      </c>
      <c r="E266" s="50"/>
      <c r="F266" s="321">
        <f>F267</f>
        <v>170</v>
      </c>
    </row>
    <row r="267" spans="1:6" ht="12.75">
      <c r="A267" s="112" t="s">
        <v>182</v>
      </c>
      <c r="B267" s="92" t="s">
        <v>235</v>
      </c>
      <c r="C267" s="92" t="s">
        <v>175</v>
      </c>
      <c r="D267" s="88" t="s">
        <v>216</v>
      </c>
      <c r="E267" s="50"/>
      <c r="F267" s="321">
        <f>F268</f>
        <v>170</v>
      </c>
    </row>
    <row r="268" spans="1:6" ht="54" customHeight="1">
      <c r="A268" s="145" t="s">
        <v>380</v>
      </c>
      <c r="B268" s="92" t="s">
        <v>235</v>
      </c>
      <c r="C268" s="92" t="s">
        <v>175</v>
      </c>
      <c r="D268" s="100" t="s">
        <v>381</v>
      </c>
      <c r="E268" s="135"/>
      <c r="F268" s="321">
        <f>F269</f>
        <v>170</v>
      </c>
    </row>
    <row r="269" spans="1:6" ht="12.75">
      <c r="A269" s="145" t="s">
        <v>382</v>
      </c>
      <c r="B269" s="92" t="s">
        <v>235</v>
      </c>
      <c r="C269" s="92" t="s">
        <v>175</v>
      </c>
      <c r="D269" s="100" t="s">
        <v>381</v>
      </c>
      <c r="E269" s="135">
        <v>300</v>
      </c>
      <c r="F269" s="321">
        <v>170</v>
      </c>
    </row>
    <row r="270" spans="1:6" ht="15.75">
      <c r="A270" s="128" t="s">
        <v>155</v>
      </c>
      <c r="B270" s="91" t="s">
        <v>235</v>
      </c>
      <c r="C270" s="91" t="s">
        <v>177</v>
      </c>
      <c r="D270" s="52"/>
      <c r="E270" s="52"/>
      <c r="F270" s="319">
        <f>F271</f>
        <v>60</v>
      </c>
    </row>
    <row r="271" spans="1:6" ht="51.75" customHeight="1">
      <c r="A271" s="122" t="s">
        <v>383</v>
      </c>
      <c r="B271" s="91" t="s">
        <v>235</v>
      </c>
      <c r="C271" s="91" t="s">
        <v>177</v>
      </c>
      <c r="D271" s="65" t="s">
        <v>384</v>
      </c>
      <c r="E271" s="65"/>
      <c r="F271" s="320">
        <f>F272</f>
        <v>60</v>
      </c>
    </row>
    <row r="272" spans="1:6" ht="41.25" customHeight="1">
      <c r="A272" s="101" t="s">
        <v>385</v>
      </c>
      <c r="B272" s="92" t="s">
        <v>235</v>
      </c>
      <c r="C272" s="92" t="s">
        <v>177</v>
      </c>
      <c r="D272" s="50" t="s">
        <v>386</v>
      </c>
      <c r="E272" s="50"/>
      <c r="F272" s="321">
        <f>F273</f>
        <v>60</v>
      </c>
    </row>
    <row r="273" spans="1:6" ht="62.25" customHeight="1">
      <c r="A273" s="101" t="s">
        <v>387</v>
      </c>
      <c r="B273" s="92" t="s">
        <v>235</v>
      </c>
      <c r="C273" s="92" t="s">
        <v>177</v>
      </c>
      <c r="D273" s="50" t="s">
        <v>388</v>
      </c>
      <c r="E273" s="50"/>
      <c r="F273" s="321">
        <f>F274+F278+F276</f>
        <v>60</v>
      </c>
    </row>
    <row r="274" spans="1:6" ht="25.5">
      <c r="A274" s="126" t="s">
        <v>389</v>
      </c>
      <c r="B274" s="92" t="s">
        <v>235</v>
      </c>
      <c r="C274" s="92" t="s">
        <v>177</v>
      </c>
      <c r="D274" s="50" t="s">
        <v>390</v>
      </c>
      <c r="E274" s="50"/>
      <c r="F274" s="321">
        <f>F275</f>
        <v>60</v>
      </c>
    </row>
    <row r="275" spans="1:6" ht="12.75">
      <c r="A275" s="145" t="s">
        <v>382</v>
      </c>
      <c r="B275" s="92" t="s">
        <v>235</v>
      </c>
      <c r="C275" s="92" t="s">
        <v>177</v>
      </c>
      <c r="D275" s="50" t="s">
        <v>390</v>
      </c>
      <c r="E275" s="47" t="s">
        <v>391</v>
      </c>
      <c r="F275" s="321">
        <v>60</v>
      </c>
    </row>
    <row r="276" spans="1:6" ht="43.5" customHeight="1" hidden="1">
      <c r="A276" s="126" t="s">
        <v>392</v>
      </c>
      <c r="B276" s="92" t="s">
        <v>235</v>
      </c>
      <c r="C276" s="92" t="s">
        <v>177</v>
      </c>
      <c r="D276" s="50" t="s">
        <v>393</v>
      </c>
      <c r="E276" s="50"/>
      <c r="F276" s="321">
        <f>F277</f>
        <v>0</v>
      </c>
    </row>
    <row r="277" spans="1:6" ht="22.5" customHeight="1" hidden="1">
      <c r="A277" s="89" t="s">
        <v>394</v>
      </c>
      <c r="B277" s="92" t="s">
        <v>235</v>
      </c>
      <c r="C277" s="92" t="s">
        <v>177</v>
      </c>
      <c r="D277" s="50" t="s">
        <v>393</v>
      </c>
      <c r="E277" s="47" t="s">
        <v>395</v>
      </c>
      <c r="F277" s="321"/>
    </row>
    <row r="278" spans="1:6" ht="37.5" customHeight="1" hidden="1">
      <c r="A278" s="89" t="s">
        <v>392</v>
      </c>
      <c r="B278" s="92" t="s">
        <v>235</v>
      </c>
      <c r="C278" s="92" t="s">
        <v>177</v>
      </c>
      <c r="D278" s="47" t="s">
        <v>396</v>
      </c>
      <c r="E278" s="47"/>
      <c r="F278" s="321">
        <f>F279</f>
        <v>0</v>
      </c>
    </row>
    <row r="279" spans="1:6" ht="20.25" customHeight="1" hidden="1" thickBot="1">
      <c r="A279" s="89" t="s">
        <v>394</v>
      </c>
      <c r="B279" s="92" t="s">
        <v>235</v>
      </c>
      <c r="C279" s="92" t="s">
        <v>177</v>
      </c>
      <c r="D279" s="47" t="s">
        <v>396</v>
      </c>
      <c r="E279" s="74" t="s">
        <v>395</v>
      </c>
      <c r="F279" s="326"/>
    </row>
    <row r="280" spans="1:6" ht="15.75">
      <c r="A280" s="128" t="s">
        <v>157</v>
      </c>
      <c r="B280" s="91" t="s">
        <v>397</v>
      </c>
      <c r="C280" s="91" t="s">
        <v>176</v>
      </c>
      <c r="D280" s="52"/>
      <c r="E280" s="52"/>
      <c r="F280" s="319">
        <f aca="true" t="shared" si="1" ref="F280:F285">F281</f>
        <v>54.3</v>
      </c>
    </row>
    <row r="281" spans="1:6" ht="14.25">
      <c r="A281" s="106" t="s">
        <v>159</v>
      </c>
      <c r="B281" s="91" t="s">
        <v>397</v>
      </c>
      <c r="C281" s="91" t="s">
        <v>175</v>
      </c>
      <c r="D281" s="52"/>
      <c r="E281" s="52"/>
      <c r="F281" s="319">
        <f t="shared" si="1"/>
        <v>54.3</v>
      </c>
    </row>
    <row r="282" spans="1:6" ht="42.75" customHeight="1">
      <c r="A282" s="122" t="s">
        <v>398</v>
      </c>
      <c r="B282" s="91" t="s">
        <v>397</v>
      </c>
      <c r="C282" s="91" t="s">
        <v>175</v>
      </c>
      <c r="D282" s="65" t="s">
        <v>399</v>
      </c>
      <c r="E282" s="65"/>
      <c r="F282" s="320">
        <f t="shared" si="1"/>
        <v>54.3</v>
      </c>
    </row>
    <row r="283" spans="1:6" ht="38.25">
      <c r="A283" s="114" t="s">
        <v>400</v>
      </c>
      <c r="B283" s="92" t="s">
        <v>397</v>
      </c>
      <c r="C283" s="92" t="s">
        <v>175</v>
      </c>
      <c r="D283" s="50" t="s">
        <v>401</v>
      </c>
      <c r="E283" s="50"/>
      <c r="F283" s="321">
        <f t="shared" si="1"/>
        <v>54.3</v>
      </c>
    </row>
    <row r="284" spans="1:6" ht="63.75">
      <c r="A284" s="114" t="s">
        <v>402</v>
      </c>
      <c r="B284" s="92" t="s">
        <v>397</v>
      </c>
      <c r="C284" s="92" t="s">
        <v>175</v>
      </c>
      <c r="D284" s="50" t="s">
        <v>403</v>
      </c>
      <c r="E284" s="50"/>
      <c r="F284" s="321">
        <f t="shared" si="1"/>
        <v>54.3</v>
      </c>
    </row>
    <row r="285" spans="1:6" ht="25.5">
      <c r="A285" s="126" t="s">
        <v>404</v>
      </c>
      <c r="B285" s="92" t="s">
        <v>397</v>
      </c>
      <c r="C285" s="92" t="s">
        <v>175</v>
      </c>
      <c r="D285" s="50" t="s">
        <v>405</v>
      </c>
      <c r="E285" s="50"/>
      <c r="F285" s="321">
        <f t="shared" si="1"/>
        <v>54.3</v>
      </c>
    </row>
    <row r="286" spans="1:6" ht="26.25" thickBot="1">
      <c r="A286" s="114" t="s">
        <v>373</v>
      </c>
      <c r="B286" s="92" t="s">
        <v>397</v>
      </c>
      <c r="C286" s="92" t="s">
        <v>175</v>
      </c>
      <c r="D286" s="50" t="s">
        <v>405</v>
      </c>
      <c r="E286" s="50" t="s">
        <v>374</v>
      </c>
      <c r="F286" s="321">
        <v>54.3</v>
      </c>
    </row>
    <row r="287" spans="1:7" ht="32.25" customHeight="1" thickBot="1">
      <c r="A287" s="281" t="s">
        <v>406</v>
      </c>
      <c r="B287" s="282"/>
      <c r="C287" s="282"/>
      <c r="D287" s="282"/>
      <c r="E287" s="283"/>
      <c r="F287" s="327">
        <f>F14+F71+F78+F105+F162+F246+F263+F280</f>
        <v>23775.899999999998</v>
      </c>
      <c r="G287" s="53">
        <f>G288</f>
        <v>0</v>
      </c>
    </row>
    <row r="291" ht="13.5" customHeight="1"/>
  </sheetData>
  <sheetProtection/>
  <autoFilter ref="A12:F208"/>
  <mergeCells count="8">
    <mergeCell ref="A287:E287"/>
    <mergeCell ref="A10:F10"/>
    <mergeCell ref="A11:A12"/>
    <mergeCell ref="B11:B12"/>
    <mergeCell ref="C11:C12"/>
    <mergeCell ref="D11:D12"/>
    <mergeCell ref="E11:E12"/>
    <mergeCell ref="F11:F12"/>
  </mergeCells>
  <printOptions/>
  <pageMargins left="0.5118110236220472" right="0.2755905511811024" top="0" bottom="0" header="0" footer="0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6"/>
  <sheetViews>
    <sheetView zoomScale="85" zoomScaleNormal="85" zoomScalePageLayoutView="0" workbookViewId="0" topLeftCell="A1">
      <selection activeCell="K12" sqref="K12"/>
    </sheetView>
  </sheetViews>
  <sheetFormatPr defaultColWidth="9.00390625" defaultRowHeight="12.75"/>
  <cols>
    <col min="1" max="1" width="55.25390625" style="30" customWidth="1"/>
    <col min="2" max="2" width="8.125" style="33" customWidth="1"/>
    <col min="3" max="3" width="7.25390625" style="33" customWidth="1"/>
    <col min="4" max="4" width="6.625" style="33" customWidth="1"/>
    <col min="5" max="5" width="13.75390625" style="33" customWidth="1"/>
    <col min="6" max="6" width="7.25390625" style="33" customWidth="1"/>
    <col min="7" max="7" width="15.375" style="54" customWidth="1"/>
    <col min="8" max="16384" width="9.125" style="30" customWidth="1"/>
  </cols>
  <sheetData>
    <row r="1" spans="1:7" ht="15">
      <c r="A1" s="147"/>
      <c r="B1" s="147"/>
      <c r="C1" s="147"/>
      <c r="D1" s="147"/>
      <c r="E1" s="147"/>
      <c r="F1" s="147"/>
      <c r="G1" s="62" t="s">
        <v>68</v>
      </c>
    </row>
    <row r="2" spans="1:7" ht="15">
      <c r="A2" s="147"/>
      <c r="B2" s="147"/>
      <c r="C2" s="147"/>
      <c r="D2" s="147"/>
      <c r="E2" s="147"/>
      <c r="F2" s="147"/>
      <c r="G2" s="212" t="s">
        <v>470</v>
      </c>
    </row>
    <row r="3" spans="1:7" ht="15">
      <c r="A3" s="147"/>
      <c r="B3" s="147"/>
      <c r="C3" s="147"/>
      <c r="D3" s="147"/>
      <c r="E3" s="147"/>
      <c r="F3" s="147"/>
      <c r="G3" s="62" t="s">
        <v>64</v>
      </c>
    </row>
    <row r="4" spans="1:7" ht="15">
      <c r="A4" s="147"/>
      <c r="B4" s="147"/>
      <c r="C4" s="147"/>
      <c r="D4" s="147"/>
      <c r="E4" s="147"/>
      <c r="F4" s="147"/>
      <c r="G4" s="62" t="s">
        <v>65</v>
      </c>
    </row>
    <row r="5" spans="1:7" ht="15">
      <c r="A5" s="147"/>
      <c r="B5" s="147"/>
      <c r="C5" s="147"/>
      <c r="D5" s="147"/>
      <c r="E5" s="147"/>
      <c r="F5" s="147"/>
      <c r="G5" s="62" t="s">
        <v>66</v>
      </c>
    </row>
    <row r="6" spans="1:7" ht="15">
      <c r="A6" s="147"/>
      <c r="B6" s="147"/>
      <c r="C6" s="147"/>
      <c r="D6" s="147"/>
      <c r="E6" s="147"/>
      <c r="F6" s="147"/>
      <c r="G6" s="62" t="s">
        <v>67</v>
      </c>
    </row>
    <row r="7" spans="1:7" ht="15">
      <c r="A7" s="62"/>
      <c r="B7" s="62"/>
      <c r="C7" s="62"/>
      <c r="D7" s="62"/>
      <c r="E7" s="62" t="s">
        <v>162</v>
      </c>
      <c r="F7" s="62"/>
      <c r="G7" s="300" t="s">
        <v>37</v>
      </c>
    </row>
    <row r="8" spans="1:7" ht="15">
      <c r="A8" s="62"/>
      <c r="B8" s="62"/>
      <c r="C8" s="62"/>
      <c r="D8" s="62"/>
      <c r="E8" s="62"/>
      <c r="F8" s="62"/>
      <c r="G8" s="31" t="s">
        <v>407</v>
      </c>
    </row>
    <row r="9" spans="1:7" ht="15">
      <c r="A9" s="62"/>
      <c r="B9" s="62"/>
      <c r="C9" s="62"/>
      <c r="D9" s="62"/>
      <c r="E9" s="62"/>
      <c r="F9" s="62"/>
      <c r="G9" s="6"/>
    </row>
    <row r="10" spans="1:7" ht="42" customHeight="1" thickBot="1">
      <c r="A10" s="291" t="s">
        <v>1</v>
      </c>
      <c r="B10" s="291"/>
      <c r="C10" s="291"/>
      <c r="D10" s="291"/>
      <c r="E10" s="291"/>
      <c r="F10" s="291"/>
      <c r="G10" s="291"/>
    </row>
    <row r="11" spans="1:7" s="32" customFormat="1" ht="26.25" customHeight="1">
      <c r="A11" s="292" t="s">
        <v>164</v>
      </c>
      <c r="B11" s="294" t="s">
        <v>408</v>
      </c>
      <c r="C11" s="294" t="s">
        <v>165</v>
      </c>
      <c r="D11" s="294" t="s">
        <v>166</v>
      </c>
      <c r="E11" s="294" t="s">
        <v>167</v>
      </c>
      <c r="F11" s="294" t="s">
        <v>168</v>
      </c>
      <c r="G11" s="296" t="s">
        <v>169</v>
      </c>
    </row>
    <row r="12" spans="1:7" s="33" customFormat="1" ht="22.5" customHeight="1" thickBot="1">
      <c r="A12" s="293"/>
      <c r="B12" s="295"/>
      <c r="C12" s="295"/>
      <c r="D12" s="295"/>
      <c r="E12" s="295"/>
      <c r="F12" s="295"/>
      <c r="G12" s="297"/>
    </row>
    <row r="13" spans="1:7" s="33" customFormat="1" ht="23.25" customHeight="1" thickBot="1">
      <c r="A13" s="241" t="s">
        <v>170</v>
      </c>
      <c r="B13" s="242" t="s">
        <v>16</v>
      </c>
      <c r="C13" s="243" t="s">
        <v>171</v>
      </c>
      <c r="D13" s="243" t="s">
        <v>172</v>
      </c>
      <c r="E13" s="243" t="s">
        <v>173</v>
      </c>
      <c r="F13" s="243" t="s">
        <v>174</v>
      </c>
      <c r="G13" s="244">
        <v>7</v>
      </c>
    </row>
    <row r="14" spans="1:7" s="33" customFormat="1" ht="59.25" customHeight="1">
      <c r="A14" s="269" t="s">
        <v>409</v>
      </c>
      <c r="B14" s="270">
        <v>871</v>
      </c>
      <c r="C14" s="271"/>
      <c r="D14" s="271"/>
      <c r="E14" s="271"/>
      <c r="F14" s="271"/>
      <c r="G14" s="331">
        <f>G15+G72+G79+G106+G158+I224+G230+G247+G264</f>
        <v>23775.899999999998</v>
      </c>
    </row>
    <row r="15" spans="1:7" s="34" customFormat="1" ht="19.5" customHeight="1">
      <c r="A15" s="106" t="s">
        <v>110</v>
      </c>
      <c r="B15" s="148" t="s">
        <v>410</v>
      </c>
      <c r="C15" s="107" t="s">
        <v>175</v>
      </c>
      <c r="D15" s="107" t="s">
        <v>176</v>
      </c>
      <c r="E15" s="52"/>
      <c r="F15" s="52"/>
      <c r="G15" s="318">
        <f>G16+G22+G41+G49+G55</f>
        <v>7190.500000000001</v>
      </c>
    </row>
    <row r="16" spans="1:7" s="34" customFormat="1" ht="45.75" customHeight="1">
      <c r="A16" s="108" t="s">
        <v>112</v>
      </c>
      <c r="B16" s="148">
        <v>871</v>
      </c>
      <c r="C16" s="107" t="s">
        <v>175</v>
      </c>
      <c r="D16" s="107" t="s">
        <v>177</v>
      </c>
      <c r="E16" s="109"/>
      <c r="F16" s="109"/>
      <c r="G16" s="319">
        <f>G17</f>
        <v>101</v>
      </c>
    </row>
    <row r="17" spans="1:7" s="35" customFormat="1" ht="42.75" customHeight="1">
      <c r="A17" s="110" t="s">
        <v>178</v>
      </c>
      <c r="B17" s="146" t="s">
        <v>410</v>
      </c>
      <c r="C17" s="91" t="s">
        <v>175</v>
      </c>
      <c r="D17" s="91" t="s">
        <v>177</v>
      </c>
      <c r="E17" s="111" t="s">
        <v>179</v>
      </c>
      <c r="F17" s="111"/>
      <c r="G17" s="320">
        <f>G18</f>
        <v>101</v>
      </c>
    </row>
    <row r="18" spans="1:7" s="35" customFormat="1" ht="27" customHeight="1">
      <c r="A18" s="112" t="s">
        <v>180</v>
      </c>
      <c r="B18" s="146">
        <v>871</v>
      </c>
      <c r="C18" s="92" t="s">
        <v>175</v>
      </c>
      <c r="D18" s="92" t="s">
        <v>177</v>
      </c>
      <c r="E18" s="50" t="s">
        <v>181</v>
      </c>
      <c r="F18" s="50"/>
      <c r="G18" s="321">
        <f>G19</f>
        <v>101</v>
      </c>
    </row>
    <row r="19" spans="1:7" ht="15" customHeight="1">
      <c r="A19" s="113" t="s">
        <v>182</v>
      </c>
      <c r="B19" s="146">
        <v>871</v>
      </c>
      <c r="C19" s="92" t="s">
        <v>175</v>
      </c>
      <c r="D19" s="92" t="s">
        <v>177</v>
      </c>
      <c r="E19" s="50" t="s">
        <v>183</v>
      </c>
      <c r="F19" s="50"/>
      <c r="G19" s="321">
        <f>G20</f>
        <v>101</v>
      </c>
    </row>
    <row r="20" spans="1:7" ht="13.5" customHeight="1">
      <c r="A20" s="114" t="s">
        <v>184</v>
      </c>
      <c r="B20" s="146">
        <v>871</v>
      </c>
      <c r="C20" s="92" t="s">
        <v>175</v>
      </c>
      <c r="D20" s="92" t="s">
        <v>177</v>
      </c>
      <c r="E20" s="87" t="s">
        <v>185</v>
      </c>
      <c r="F20" s="87"/>
      <c r="G20" s="321">
        <f>G21</f>
        <v>101</v>
      </c>
    </row>
    <row r="21" spans="1:7" s="36" customFormat="1" ht="30" customHeight="1">
      <c r="A21" s="89" t="s">
        <v>186</v>
      </c>
      <c r="B21" s="146">
        <v>871</v>
      </c>
      <c r="C21" s="92" t="s">
        <v>175</v>
      </c>
      <c r="D21" s="92" t="s">
        <v>177</v>
      </c>
      <c r="E21" s="87" t="s">
        <v>185</v>
      </c>
      <c r="F21" s="87">
        <v>200</v>
      </c>
      <c r="G21" s="321">
        <v>101</v>
      </c>
    </row>
    <row r="22" spans="1:7" ht="60.75" customHeight="1">
      <c r="A22" s="106" t="s">
        <v>187</v>
      </c>
      <c r="B22" s="146">
        <v>871</v>
      </c>
      <c r="C22" s="107" t="s">
        <v>175</v>
      </c>
      <c r="D22" s="107" t="s">
        <v>188</v>
      </c>
      <c r="E22" s="52"/>
      <c r="F22" s="52"/>
      <c r="G22" s="319">
        <f>G23</f>
        <v>6051.6</v>
      </c>
    </row>
    <row r="23" spans="1:7" ht="38.25">
      <c r="A23" s="110" t="s">
        <v>178</v>
      </c>
      <c r="B23" s="146">
        <v>871</v>
      </c>
      <c r="C23" s="91" t="s">
        <v>175</v>
      </c>
      <c r="D23" s="91" t="s">
        <v>188</v>
      </c>
      <c r="E23" s="111" t="s">
        <v>179</v>
      </c>
      <c r="F23" s="111"/>
      <c r="G23" s="320">
        <f>G24+G30</f>
        <v>6051.6</v>
      </c>
    </row>
    <row r="24" spans="1:7" ht="36.75" customHeight="1">
      <c r="A24" s="112" t="s">
        <v>189</v>
      </c>
      <c r="B24" s="146">
        <v>871</v>
      </c>
      <c r="C24" s="92" t="s">
        <v>175</v>
      </c>
      <c r="D24" s="92" t="s">
        <v>188</v>
      </c>
      <c r="E24" s="50" t="s">
        <v>190</v>
      </c>
      <c r="F24" s="50"/>
      <c r="G24" s="321">
        <f>G25</f>
        <v>1136.8</v>
      </c>
    </row>
    <row r="25" spans="1:7" ht="12.75">
      <c r="A25" s="113" t="s">
        <v>182</v>
      </c>
      <c r="B25" s="146">
        <v>871</v>
      </c>
      <c r="C25" s="92" t="s">
        <v>175</v>
      </c>
      <c r="D25" s="92" t="s">
        <v>188</v>
      </c>
      <c r="E25" s="50" t="s">
        <v>191</v>
      </c>
      <c r="F25" s="50"/>
      <c r="G25" s="321">
        <f>G26+G28</f>
        <v>1136.8</v>
      </c>
    </row>
    <row r="26" spans="1:7" ht="17.25" customHeight="1">
      <c r="A26" s="114" t="s">
        <v>184</v>
      </c>
      <c r="B26" s="146">
        <v>871</v>
      </c>
      <c r="C26" s="92" t="s">
        <v>175</v>
      </c>
      <c r="D26" s="92" t="s">
        <v>188</v>
      </c>
      <c r="E26" s="50" t="s">
        <v>192</v>
      </c>
      <c r="F26" s="50"/>
      <c r="G26" s="321">
        <f>G27</f>
        <v>1136.8</v>
      </c>
    </row>
    <row r="27" spans="1:7" ht="28.5" customHeight="1">
      <c r="A27" s="89" t="s">
        <v>193</v>
      </c>
      <c r="B27" s="146">
        <v>871</v>
      </c>
      <c r="C27" s="92" t="s">
        <v>175</v>
      </c>
      <c r="D27" s="92" t="s">
        <v>188</v>
      </c>
      <c r="E27" s="87" t="s">
        <v>192</v>
      </c>
      <c r="F27" s="87">
        <v>100</v>
      </c>
      <c r="G27" s="321">
        <v>1136.8</v>
      </c>
    </row>
    <row r="28" spans="1:7" ht="17.25" customHeight="1" hidden="1">
      <c r="A28" s="89" t="s">
        <v>194</v>
      </c>
      <c r="B28" s="146">
        <v>871</v>
      </c>
      <c r="C28" s="92" t="s">
        <v>175</v>
      </c>
      <c r="D28" s="92" t="s">
        <v>188</v>
      </c>
      <c r="E28" s="88" t="s">
        <v>195</v>
      </c>
      <c r="F28" s="88"/>
      <c r="G28" s="321">
        <f>G29</f>
        <v>0</v>
      </c>
    </row>
    <row r="29" spans="1:7" ht="54.75" customHeight="1" hidden="1">
      <c r="A29" s="89" t="s">
        <v>193</v>
      </c>
      <c r="B29" s="146">
        <v>871</v>
      </c>
      <c r="C29" s="92" t="s">
        <v>175</v>
      </c>
      <c r="D29" s="92" t="s">
        <v>188</v>
      </c>
      <c r="E29" s="88" t="s">
        <v>195</v>
      </c>
      <c r="F29" s="88">
        <v>100</v>
      </c>
      <c r="G29" s="321">
        <v>0</v>
      </c>
    </row>
    <row r="30" spans="1:7" ht="25.5">
      <c r="A30" s="112" t="s">
        <v>180</v>
      </c>
      <c r="B30" s="146">
        <v>871</v>
      </c>
      <c r="C30" s="91" t="s">
        <v>175</v>
      </c>
      <c r="D30" s="91" t="s">
        <v>188</v>
      </c>
      <c r="E30" s="65" t="s">
        <v>181</v>
      </c>
      <c r="F30" s="65"/>
      <c r="G30" s="320">
        <f>G31</f>
        <v>4914.8</v>
      </c>
    </row>
    <row r="31" spans="1:7" ht="12.75">
      <c r="A31" s="113" t="s">
        <v>182</v>
      </c>
      <c r="B31" s="146">
        <v>871</v>
      </c>
      <c r="C31" s="92" t="s">
        <v>175</v>
      </c>
      <c r="D31" s="92" t="s">
        <v>188</v>
      </c>
      <c r="E31" s="50" t="s">
        <v>183</v>
      </c>
      <c r="F31" s="50"/>
      <c r="G31" s="321">
        <f>G32+G36+G34+G39</f>
        <v>4914.8</v>
      </c>
    </row>
    <row r="32" spans="1:7" ht="13.5" customHeight="1">
      <c r="A32" s="114" t="s">
        <v>184</v>
      </c>
      <c r="B32" s="146">
        <v>871</v>
      </c>
      <c r="C32" s="92" t="s">
        <v>175</v>
      </c>
      <c r="D32" s="92" t="s">
        <v>188</v>
      </c>
      <c r="E32" s="87" t="s">
        <v>185</v>
      </c>
      <c r="F32" s="87"/>
      <c r="G32" s="321">
        <f>G33</f>
        <v>3951.3</v>
      </c>
    </row>
    <row r="33" spans="1:7" ht="51.75" customHeight="1">
      <c r="A33" s="89" t="s">
        <v>193</v>
      </c>
      <c r="B33" s="146">
        <v>871</v>
      </c>
      <c r="C33" s="92" t="s">
        <v>175</v>
      </c>
      <c r="D33" s="92" t="s">
        <v>188</v>
      </c>
      <c r="E33" s="87" t="s">
        <v>185</v>
      </c>
      <c r="F33" s="87">
        <v>100</v>
      </c>
      <c r="G33" s="321">
        <v>3951.3</v>
      </c>
    </row>
    <row r="34" spans="1:7" ht="25.5" hidden="1">
      <c r="A34" s="89" t="s">
        <v>194</v>
      </c>
      <c r="B34" s="146">
        <v>871</v>
      </c>
      <c r="C34" s="92" t="s">
        <v>175</v>
      </c>
      <c r="D34" s="92" t="s">
        <v>188</v>
      </c>
      <c r="E34" s="88" t="s">
        <v>196</v>
      </c>
      <c r="F34" s="88"/>
      <c r="G34" s="321">
        <f>G35</f>
        <v>0</v>
      </c>
    </row>
    <row r="35" spans="1:7" ht="51" hidden="1">
      <c r="A35" s="89" t="s">
        <v>193</v>
      </c>
      <c r="B35" s="146">
        <v>871</v>
      </c>
      <c r="C35" s="92" t="s">
        <v>175</v>
      </c>
      <c r="D35" s="92" t="s">
        <v>188</v>
      </c>
      <c r="E35" s="88" t="s">
        <v>196</v>
      </c>
      <c r="F35" s="88">
        <v>100</v>
      </c>
      <c r="G35" s="321"/>
    </row>
    <row r="36" spans="1:7" ht="13.5" customHeight="1">
      <c r="A36" s="114" t="s">
        <v>184</v>
      </c>
      <c r="B36" s="146">
        <v>871</v>
      </c>
      <c r="C36" s="92" t="s">
        <v>175</v>
      </c>
      <c r="D36" s="92" t="s">
        <v>188</v>
      </c>
      <c r="E36" s="87" t="s">
        <v>185</v>
      </c>
      <c r="F36" s="87"/>
      <c r="G36" s="321">
        <f>G37+G38</f>
        <v>843.5</v>
      </c>
    </row>
    <row r="37" spans="1:7" s="35" customFormat="1" ht="28.5" customHeight="1">
      <c r="A37" s="89" t="s">
        <v>186</v>
      </c>
      <c r="B37" s="146">
        <v>871</v>
      </c>
      <c r="C37" s="92" t="s">
        <v>175</v>
      </c>
      <c r="D37" s="92" t="s">
        <v>188</v>
      </c>
      <c r="E37" s="87" t="s">
        <v>185</v>
      </c>
      <c r="F37" s="87">
        <v>200</v>
      </c>
      <c r="G37" s="321">
        <v>839.4</v>
      </c>
    </row>
    <row r="38" spans="1:7" s="35" customFormat="1" ht="18" customHeight="1">
      <c r="A38" s="89" t="s">
        <v>219</v>
      </c>
      <c r="B38" s="146">
        <v>871</v>
      </c>
      <c r="C38" s="92" t="s">
        <v>175</v>
      </c>
      <c r="D38" s="92" t="s">
        <v>188</v>
      </c>
      <c r="E38" s="87" t="s">
        <v>185</v>
      </c>
      <c r="F38" s="87">
        <v>800</v>
      </c>
      <c r="G38" s="321">
        <v>4.1</v>
      </c>
    </row>
    <row r="39" spans="1:7" ht="41.25" customHeight="1">
      <c r="A39" s="89" t="s">
        <v>33</v>
      </c>
      <c r="B39" s="146">
        <v>871</v>
      </c>
      <c r="C39" s="92" t="s">
        <v>175</v>
      </c>
      <c r="D39" s="92" t="s">
        <v>188</v>
      </c>
      <c r="E39" s="87" t="s">
        <v>34</v>
      </c>
      <c r="F39" s="87"/>
      <c r="G39" s="321">
        <f>G40</f>
        <v>120</v>
      </c>
    </row>
    <row r="40" spans="1:7" ht="26.25" customHeight="1">
      <c r="A40" s="89" t="s">
        <v>186</v>
      </c>
      <c r="B40" s="146">
        <v>871</v>
      </c>
      <c r="C40" s="92" t="s">
        <v>175</v>
      </c>
      <c r="D40" s="92" t="s">
        <v>188</v>
      </c>
      <c r="E40" s="87" t="s">
        <v>34</v>
      </c>
      <c r="F40" s="87">
        <v>200</v>
      </c>
      <c r="G40" s="321">
        <v>120</v>
      </c>
    </row>
    <row r="41" spans="1:7" ht="15.75" customHeight="1">
      <c r="A41" s="108" t="s">
        <v>116</v>
      </c>
      <c r="B41" s="146">
        <v>871</v>
      </c>
      <c r="C41" s="91" t="s">
        <v>175</v>
      </c>
      <c r="D41" s="91" t="s">
        <v>197</v>
      </c>
      <c r="E41" s="66"/>
      <c r="F41" s="66"/>
      <c r="G41" s="319">
        <f>G42</f>
        <v>251.3</v>
      </c>
    </row>
    <row r="42" spans="1:7" ht="14.25" customHeight="1">
      <c r="A42" s="115" t="s">
        <v>178</v>
      </c>
      <c r="B42" s="146">
        <v>871</v>
      </c>
      <c r="C42" s="91" t="s">
        <v>175</v>
      </c>
      <c r="D42" s="91" t="s">
        <v>197</v>
      </c>
      <c r="E42" s="111" t="s">
        <v>179</v>
      </c>
      <c r="F42" s="111"/>
      <c r="G42" s="320">
        <f>G43</f>
        <v>251.3</v>
      </c>
    </row>
    <row r="43" spans="1:7" ht="17.25" customHeight="1">
      <c r="A43" s="116" t="s">
        <v>198</v>
      </c>
      <c r="B43" s="146">
        <v>871</v>
      </c>
      <c r="C43" s="92" t="s">
        <v>175</v>
      </c>
      <c r="D43" s="92" t="s">
        <v>197</v>
      </c>
      <c r="E43" s="50" t="s">
        <v>181</v>
      </c>
      <c r="F43" s="50"/>
      <c r="G43" s="321">
        <f>G44</f>
        <v>251.3</v>
      </c>
    </row>
    <row r="44" spans="1:7" ht="15.75" customHeight="1">
      <c r="A44" s="115" t="s">
        <v>182</v>
      </c>
      <c r="B44" s="146">
        <v>871</v>
      </c>
      <c r="C44" s="92" t="s">
        <v>175</v>
      </c>
      <c r="D44" s="92" t="s">
        <v>197</v>
      </c>
      <c r="E44" s="50" t="s">
        <v>183</v>
      </c>
      <c r="F44" s="50"/>
      <c r="G44" s="321">
        <f>G45+G47</f>
        <v>251.3</v>
      </c>
    </row>
    <row r="45" spans="1:7" ht="40.5" customHeight="1">
      <c r="A45" s="114" t="s">
        <v>199</v>
      </c>
      <c r="B45" s="146">
        <v>871</v>
      </c>
      <c r="C45" s="92" t="s">
        <v>175</v>
      </c>
      <c r="D45" s="92" t="s">
        <v>197</v>
      </c>
      <c r="E45" s="87" t="s">
        <v>200</v>
      </c>
      <c r="F45" s="87"/>
      <c r="G45" s="321">
        <f>G46</f>
        <v>218.3</v>
      </c>
    </row>
    <row r="46" spans="1:7" ht="15.75" customHeight="1">
      <c r="A46" s="114" t="s">
        <v>201</v>
      </c>
      <c r="B46" s="146">
        <v>871</v>
      </c>
      <c r="C46" s="92" t="s">
        <v>175</v>
      </c>
      <c r="D46" s="92" t="s">
        <v>197</v>
      </c>
      <c r="E46" s="87" t="s">
        <v>200</v>
      </c>
      <c r="F46" s="87">
        <v>500</v>
      </c>
      <c r="G46" s="321">
        <v>218.3</v>
      </c>
    </row>
    <row r="47" spans="1:7" s="40" customFormat="1" ht="36.75" customHeight="1">
      <c r="A47" s="89" t="s">
        <v>202</v>
      </c>
      <c r="B47" s="146">
        <v>871</v>
      </c>
      <c r="C47" s="90" t="s">
        <v>175</v>
      </c>
      <c r="D47" s="90" t="s">
        <v>197</v>
      </c>
      <c r="E47" s="88" t="s">
        <v>203</v>
      </c>
      <c r="F47" s="38"/>
      <c r="G47" s="321">
        <f>G48</f>
        <v>33</v>
      </c>
    </row>
    <row r="48" spans="1:7" ht="19.5" customHeight="1">
      <c r="A48" s="89" t="s">
        <v>201</v>
      </c>
      <c r="B48" s="146">
        <v>871</v>
      </c>
      <c r="C48" s="90" t="s">
        <v>175</v>
      </c>
      <c r="D48" s="90" t="s">
        <v>197</v>
      </c>
      <c r="E48" s="88" t="s">
        <v>203</v>
      </c>
      <c r="F48" s="39" t="s">
        <v>204</v>
      </c>
      <c r="G48" s="321">
        <v>33</v>
      </c>
    </row>
    <row r="49" spans="1:7" ht="17.25" customHeight="1">
      <c r="A49" s="117" t="s">
        <v>205</v>
      </c>
      <c r="B49" s="146">
        <v>871</v>
      </c>
      <c r="C49" s="91" t="s">
        <v>175</v>
      </c>
      <c r="D49" s="91" t="s">
        <v>206</v>
      </c>
      <c r="E49" s="65"/>
      <c r="F49" s="65"/>
      <c r="G49" s="320">
        <f>G50</f>
        <v>150</v>
      </c>
    </row>
    <row r="50" spans="1:7" ht="18" customHeight="1">
      <c r="A50" s="110" t="s">
        <v>207</v>
      </c>
      <c r="B50" s="146">
        <v>871</v>
      </c>
      <c r="C50" s="91" t="s">
        <v>175</v>
      </c>
      <c r="D50" s="91" t="s">
        <v>206</v>
      </c>
      <c r="E50" s="65" t="s">
        <v>208</v>
      </c>
      <c r="F50" s="65"/>
      <c r="G50" s="320">
        <f>G51</f>
        <v>150</v>
      </c>
    </row>
    <row r="51" spans="1:7" s="41" customFormat="1" ht="17.25" customHeight="1">
      <c r="A51" s="112" t="s">
        <v>182</v>
      </c>
      <c r="B51" s="146">
        <v>871</v>
      </c>
      <c r="C51" s="92" t="s">
        <v>175</v>
      </c>
      <c r="D51" s="92" t="s">
        <v>206</v>
      </c>
      <c r="E51" s="65" t="s">
        <v>209</v>
      </c>
      <c r="F51" s="87"/>
      <c r="G51" s="320">
        <f>G52</f>
        <v>150</v>
      </c>
    </row>
    <row r="52" spans="1:7" s="34" customFormat="1" ht="15" customHeight="1">
      <c r="A52" s="112" t="s">
        <v>182</v>
      </c>
      <c r="B52" s="146">
        <v>871</v>
      </c>
      <c r="C52" s="92" t="s">
        <v>175</v>
      </c>
      <c r="D52" s="92" t="s">
        <v>206</v>
      </c>
      <c r="E52" s="65" t="s">
        <v>209</v>
      </c>
      <c r="F52" s="87"/>
      <c r="G52" s="320">
        <f>G53</f>
        <v>150</v>
      </c>
    </row>
    <row r="53" spans="1:7" s="34" customFormat="1" ht="27" customHeight="1">
      <c r="A53" s="95" t="s">
        <v>210</v>
      </c>
      <c r="B53" s="146">
        <v>871</v>
      </c>
      <c r="C53" s="92" t="s">
        <v>175</v>
      </c>
      <c r="D53" s="92" t="s">
        <v>206</v>
      </c>
      <c r="E53" s="87" t="s">
        <v>465</v>
      </c>
      <c r="F53" s="87"/>
      <c r="G53" s="321">
        <f>G54</f>
        <v>150</v>
      </c>
    </row>
    <row r="54" spans="1:7" s="34" customFormat="1" ht="31.5" customHeight="1">
      <c r="A54" s="89" t="s">
        <v>186</v>
      </c>
      <c r="B54" s="146">
        <v>871</v>
      </c>
      <c r="C54" s="92" t="s">
        <v>175</v>
      </c>
      <c r="D54" s="92" t="s">
        <v>206</v>
      </c>
      <c r="E54" s="87" t="s">
        <v>465</v>
      </c>
      <c r="F54" s="87">
        <v>200</v>
      </c>
      <c r="G54" s="321">
        <v>150</v>
      </c>
    </row>
    <row r="55" spans="1:7" s="34" customFormat="1" ht="17.25" customHeight="1">
      <c r="A55" s="67" t="s">
        <v>120</v>
      </c>
      <c r="B55" s="146">
        <v>871</v>
      </c>
      <c r="C55" s="91" t="s">
        <v>175</v>
      </c>
      <c r="D55" s="91" t="s">
        <v>212</v>
      </c>
      <c r="E55" s="87"/>
      <c r="F55" s="87"/>
      <c r="G55" s="320">
        <f>G56+G62</f>
        <v>636.6</v>
      </c>
    </row>
    <row r="56" spans="1:7" s="34" customFormat="1" ht="63" customHeight="1" hidden="1">
      <c r="A56" s="115" t="s">
        <v>178</v>
      </c>
      <c r="B56" s="146">
        <v>871</v>
      </c>
      <c r="C56" s="91" t="s">
        <v>175</v>
      </c>
      <c r="D56" s="91" t="s">
        <v>212</v>
      </c>
      <c r="E56" s="111" t="s">
        <v>179</v>
      </c>
      <c r="F56" s="87"/>
      <c r="G56" s="321">
        <f>G57</f>
        <v>0</v>
      </c>
    </row>
    <row r="57" spans="1:7" s="34" customFormat="1" ht="48.75" customHeight="1" hidden="1">
      <c r="A57" s="116" t="s">
        <v>198</v>
      </c>
      <c r="B57" s="146">
        <v>871</v>
      </c>
      <c r="C57" s="92" t="s">
        <v>175</v>
      </c>
      <c r="D57" s="92" t="s">
        <v>212</v>
      </c>
      <c r="E57" s="50" t="s">
        <v>181</v>
      </c>
      <c r="F57" s="87"/>
      <c r="G57" s="321">
        <f>G58</f>
        <v>0</v>
      </c>
    </row>
    <row r="58" spans="1:7" s="34" customFormat="1" ht="24" customHeight="1" hidden="1">
      <c r="A58" s="115" t="s">
        <v>182</v>
      </c>
      <c r="B58" s="146">
        <v>871</v>
      </c>
      <c r="C58" s="92" t="s">
        <v>175</v>
      </c>
      <c r="D58" s="92" t="s">
        <v>212</v>
      </c>
      <c r="E58" s="50" t="s">
        <v>183</v>
      </c>
      <c r="F58" s="87"/>
      <c r="G58" s="321">
        <f>G59</f>
        <v>0</v>
      </c>
    </row>
    <row r="59" spans="1:7" s="34" customFormat="1" ht="65.25" customHeight="1" hidden="1">
      <c r="A59" s="68" t="s">
        <v>213</v>
      </c>
      <c r="B59" s="146">
        <v>871</v>
      </c>
      <c r="C59" s="92" t="s">
        <v>175</v>
      </c>
      <c r="D59" s="92" t="s">
        <v>212</v>
      </c>
      <c r="E59" s="50" t="s">
        <v>214</v>
      </c>
      <c r="F59" s="87"/>
      <c r="G59" s="321">
        <f>G60+G61</f>
        <v>0</v>
      </c>
    </row>
    <row r="60" spans="1:7" s="35" customFormat="1" ht="30.75" customHeight="1" hidden="1">
      <c r="A60" s="89" t="s">
        <v>193</v>
      </c>
      <c r="B60" s="146">
        <v>871</v>
      </c>
      <c r="C60" s="92" t="s">
        <v>175</v>
      </c>
      <c r="D60" s="92" t="s">
        <v>212</v>
      </c>
      <c r="E60" s="50" t="s">
        <v>214</v>
      </c>
      <c r="F60" s="87">
        <v>100</v>
      </c>
      <c r="G60" s="321">
        <v>0</v>
      </c>
    </row>
    <row r="61" spans="1:7" s="35" customFormat="1" ht="16.5" customHeight="1" hidden="1">
      <c r="A61" s="89" t="s">
        <v>186</v>
      </c>
      <c r="B61" s="146">
        <v>871</v>
      </c>
      <c r="C61" s="92" t="s">
        <v>175</v>
      </c>
      <c r="D61" s="92" t="s">
        <v>212</v>
      </c>
      <c r="E61" s="50" t="s">
        <v>214</v>
      </c>
      <c r="F61" s="87">
        <v>200</v>
      </c>
      <c r="G61" s="321">
        <v>0</v>
      </c>
    </row>
    <row r="62" spans="1:7" s="35" customFormat="1" ht="30.75" customHeight="1">
      <c r="A62" s="93" t="s">
        <v>215</v>
      </c>
      <c r="B62" s="146">
        <v>871</v>
      </c>
      <c r="C62" s="91" t="s">
        <v>175</v>
      </c>
      <c r="D62" s="91" t="s">
        <v>212</v>
      </c>
      <c r="E62" s="111" t="s">
        <v>208</v>
      </c>
      <c r="F62" s="111"/>
      <c r="G62" s="320">
        <f>G63</f>
        <v>636.6</v>
      </c>
    </row>
    <row r="63" spans="1:7" s="35" customFormat="1" ht="18.75" customHeight="1">
      <c r="A63" s="99" t="s">
        <v>182</v>
      </c>
      <c r="B63" s="146">
        <v>871</v>
      </c>
      <c r="C63" s="92" t="s">
        <v>175</v>
      </c>
      <c r="D63" s="92" t="s">
        <v>212</v>
      </c>
      <c r="E63" s="87" t="s">
        <v>209</v>
      </c>
      <c r="F63" s="87"/>
      <c r="G63" s="321">
        <f>G64</f>
        <v>636.6</v>
      </c>
    </row>
    <row r="64" spans="1:7" s="35" customFormat="1" ht="15.75" customHeight="1">
      <c r="A64" s="99" t="s">
        <v>182</v>
      </c>
      <c r="B64" s="146">
        <v>871</v>
      </c>
      <c r="C64" s="92" t="s">
        <v>175</v>
      </c>
      <c r="D64" s="92" t="s">
        <v>212</v>
      </c>
      <c r="E64" s="87" t="s">
        <v>216</v>
      </c>
      <c r="F64" s="87"/>
      <c r="G64" s="321">
        <f>G65+G68+G70</f>
        <v>636.6</v>
      </c>
    </row>
    <row r="65" spans="1:7" s="35" customFormat="1" ht="51.75" customHeight="1">
      <c r="A65" s="114" t="s">
        <v>217</v>
      </c>
      <c r="B65" s="146">
        <v>871</v>
      </c>
      <c r="C65" s="92" t="s">
        <v>175</v>
      </c>
      <c r="D65" s="92" t="s">
        <v>212</v>
      </c>
      <c r="E65" s="87" t="s">
        <v>218</v>
      </c>
      <c r="F65" s="87"/>
      <c r="G65" s="321">
        <f>G66+G67</f>
        <v>633.1</v>
      </c>
    </row>
    <row r="66" spans="1:7" s="41" customFormat="1" ht="25.5">
      <c r="A66" s="89" t="s">
        <v>186</v>
      </c>
      <c r="B66" s="146">
        <v>871</v>
      </c>
      <c r="C66" s="92" t="s">
        <v>175</v>
      </c>
      <c r="D66" s="92" t="s">
        <v>212</v>
      </c>
      <c r="E66" s="87" t="s">
        <v>218</v>
      </c>
      <c r="F66" s="87">
        <v>200</v>
      </c>
      <c r="G66" s="321">
        <v>573.1</v>
      </c>
    </row>
    <row r="67" spans="1:7" s="34" customFormat="1" ht="15">
      <c r="A67" s="89" t="s">
        <v>219</v>
      </c>
      <c r="B67" s="146">
        <v>871</v>
      </c>
      <c r="C67" s="92" t="s">
        <v>175</v>
      </c>
      <c r="D67" s="92" t="s">
        <v>212</v>
      </c>
      <c r="E67" s="87" t="s">
        <v>218</v>
      </c>
      <c r="F67" s="87">
        <v>800</v>
      </c>
      <c r="G67" s="321">
        <v>60</v>
      </c>
    </row>
    <row r="68" spans="1:7" s="35" customFormat="1" ht="26.25" customHeight="1">
      <c r="A68" s="114" t="s">
        <v>220</v>
      </c>
      <c r="B68" s="146">
        <v>871</v>
      </c>
      <c r="C68" s="92" t="s">
        <v>175</v>
      </c>
      <c r="D68" s="92" t="s">
        <v>212</v>
      </c>
      <c r="E68" s="87" t="s">
        <v>221</v>
      </c>
      <c r="F68" s="87"/>
      <c r="G68" s="321">
        <f>G69</f>
        <v>0</v>
      </c>
    </row>
    <row r="69" spans="1:7" s="35" customFormat="1" ht="27.75" customHeight="1">
      <c r="A69" s="89" t="s">
        <v>211</v>
      </c>
      <c r="B69" s="146">
        <v>871</v>
      </c>
      <c r="C69" s="92" t="s">
        <v>175</v>
      </c>
      <c r="D69" s="92" t="s">
        <v>212</v>
      </c>
      <c r="E69" s="87" t="s">
        <v>221</v>
      </c>
      <c r="F69" s="87">
        <v>240</v>
      </c>
      <c r="G69" s="321">
        <v>0</v>
      </c>
    </row>
    <row r="70" spans="1:7" s="35" customFormat="1" ht="67.5" customHeight="1">
      <c r="A70" s="68" t="s">
        <v>213</v>
      </c>
      <c r="B70" s="146">
        <v>871</v>
      </c>
      <c r="C70" s="92" t="s">
        <v>175</v>
      </c>
      <c r="D70" s="92" t="s">
        <v>212</v>
      </c>
      <c r="E70" s="50" t="s">
        <v>214</v>
      </c>
      <c r="F70" s="87"/>
      <c r="G70" s="321">
        <f>G71</f>
        <v>3.5</v>
      </c>
    </row>
    <row r="71" spans="1:7" s="35" customFormat="1" ht="26.25" customHeight="1">
      <c r="A71" s="89" t="s">
        <v>186</v>
      </c>
      <c r="B71" s="146">
        <v>871</v>
      </c>
      <c r="C71" s="92" t="s">
        <v>175</v>
      </c>
      <c r="D71" s="92" t="s">
        <v>212</v>
      </c>
      <c r="E71" s="50" t="s">
        <v>214</v>
      </c>
      <c r="F71" s="87">
        <v>200</v>
      </c>
      <c r="G71" s="321">
        <v>3.5</v>
      </c>
    </row>
    <row r="72" spans="1:7" s="35" customFormat="1" ht="15.75">
      <c r="A72" s="67" t="s">
        <v>122</v>
      </c>
      <c r="B72" s="146">
        <v>871</v>
      </c>
      <c r="C72" s="91" t="s">
        <v>222</v>
      </c>
      <c r="D72" s="91" t="s">
        <v>176</v>
      </c>
      <c r="E72" s="111"/>
      <c r="F72" s="111"/>
      <c r="G72" s="320">
        <f aca="true" t="shared" si="0" ref="G72:G77">G73</f>
        <v>143.2</v>
      </c>
    </row>
    <row r="73" spans="1:7" ht="21" customHeight="1">
      <c r="A73" s="69" t="s">
        <v>124</v>
      </c>
      <c r="B73" s="146">
        <v>871</v>
      </c>
      <c r="C73" s="91" t="s">
        <v>222</v>
      </c>
      <c r="D73" s="91" t="s">
        <v>177</v>
      </c>
      <c r="E73" s="111"/>
      <c r="F73" s="111"/>
      <c r="G73" s="320">
        <f t="shared" si="0"/>
        <v>143.2</v>
      </c>
    </row>
    <row r="74" spans="1:7" s="44" customFormat="1" ht="24.75" customHeight="1">
      <c r="A74" s="93" t="s">
        <v>215</v>
      </c>
      <c r="B74" s="146">
        <v>871</v>
      </c>
      <c r="C74" s="91" t="s">
        <v>222</v>
      </c>
      <c r="D74" s="91" t="s">
        <v>177</v>
      </c>
      <c r="E74" s="111" t="s">
        <v>208</v>
      </c>
      <c r="F74" s="111"/>
      <c r="G74" s="320">
        <f t="shared" si="0"/>
        <v>143.2</v>
      </c>
    </row>
    <row r="75" spans="1:7" ht="21.75" customHeight="1">
      <c r="A75" s="99" t="s">
        <v>182</v>
      </c>
      <c r="B75" s="146">
        <v>871</v>
      </c>
      <c r="C75" s="92" t="s">
        <v>222</v>
      </c>
      <c r="D75" s="92" t="s">
        <v>177</v>
      </c>
      <c r="E75" s="87" t="s">
        <v>209</v>
      </c>
      <c r="F75" s="87"/>
      <c r="G75" s="321">
        <f t="shared" si="0"/>
        <v>143.2</v>
      </c>
    </row>
    <row r="76" spans="1:7" ht="16.5" customHeight="1">
      <c r="A76" s="99" t="s">
        <v>182</v>
      </c>
      <c r="B76" s="146">
        <v>871</v>
      </c>
      <c r="C76" s="92" t="s">
        <v>222</v>
      </c>
      <c r="D76" s="92" t="s">
        <v>177</v>
      </c>
      <c r="E76" s="87" t="s">
        <v>216</v>
      </c>
      <c r="F76" s="87"/>
      <c r="G76" s="321">
        <f t="shared" si="0"/>
        <v>143.2</v>
      </c>
    </row>
    <row r="77" spans="1:7" ht="27" customHeight="1">
      <c r="A77" s="114" t="s">
        <v>223</v>
      </c>
      <c r="B77" s="146">
        <v>871</v>
      </c>
      <c r="C77" s="92" t="s">
        <v>222</v>
      </c>
      <c r="D77" s="92" t="s">
        <v>177</v>
      </c>
      <c r="E77" s="87" t="s">
        <v>224</v>
      </c>
      <c r="F77" s="87"/>
      <c r="G77" s="321">
        <f t="shared" si="0"/>
        <v>143.2</v>
      </c>
    </row>
    <row r="78" spans="1:7" ht="55.5" customHeight="1">
      <c r="A78" s="89" t="s">
        <v>193</v>
      </c>
      <c r="B78" s="146">
        <v>871</v>
      </c>
      <c r="C78" s="92" t="s">
        <v>222</v>
      </c>
      <c r="D78" s="92" t="s">
        <v>177</v>
      </c>
      <c r="E78" s="87" t="s">
        <v>224</v>
      </c>
      <c r="F78" s="87">
        <v>100</v>
      </c>
      <c r="G78" s="321">
        <v>143.2</v>
      </c>
    </row>
    <row r="79" spans="1:7" ht="31.5" customHeight="1">
      <c r="A79" s="106" t="s">
        <v>126</v>
      </c>
      <c r="B79" s="146">
        <v>871</v>
      </c>
      <c r="C79" s="91" t="s">
        <v>177</v>
      </c>
      <c r="D79" s="91" t="s">
        <v>176</v>
      </c>
      <c r="E79" s="111"/>
      <c r="F79" s="111"/>
      <c r="G79" s="320">
        <f>G80+G93</f>
        <v>114</v>
      </c>
    </row>
    <row r="80" spans="1:7" s="44" customFormat="1" ht="43.5" customHeight="1">
      <c r="A80" s="106" t="s">
        <v>128</v>
      </c>
      <c r="B80" s="146">
        <v>871</v>
      </c>
      <c r="C80" s="91" t="s">
        <v>177</v>
      </c>
      <c r="D80" s="91" t="s">
        <v>225</v>
      </c>
      <c r="E80" s="118"/>
      <c r="F80" s="118"/>
      <c r="G80" s="320">
        <f>G81+G86</f>
        <v>64</v>
      </c>
    </row>
    <row r="81" spans="1:7" ht="37.5" customHeight="1">
      <c r="A81" s="94" t="s">
        <v>226</v>
      </c>
      <c r="B81" s="146">
        <v>871</v>
      </c>
      <c r="C81" s="119" t="s">
        <v>177</v>
      </c>
      <c r="D81" s="119" t="s">
        <v>225</v>
      </c>
      <c r="E81" s="65" t="s">
        <v>227</v>
      </c>
      <c r="F81" s="65"/>
      <c r="G81" s="320">
        <f>G82</f>
        <v>15</v>
      </c>
    </row>
    <row r="82" spans="1:7" ht="31.5" customHeight="1">
      <c r="A82" s="89" t="s">
        <v>228</v>
      </c>
      <c r="B82" s="146">
        <v>871</v>
      </c>
      <c r="C82" s="98" t="s">
        <v>177</v>
      </c>
      <c r="D82" s="98" t="s">
        <v>225</v>
      </c>
      <c r="E82" s="50" t="s">
        <v>229</v>
      </c>
      <c r="F82" s="50"/>
      <c r="G82" s="321">
        <f>G83</f>
        <v>15</v>
      </c>
    </row>
    <row r="83" spans="1:7" ht="29.25" customHeight="1">
      <c r="A83" s="89" t="s">
        <v>230</v>
      </c>
      <c r="B83" s="146">
        <v>871</v>
      </c>
      <c r="C83" s="98" t="s">
        <v>177</v>
      </c>
      <c r="D83" s="98" t="s">
        <v>225</v>
      </c>
      <c r="E83" s="50" t="s">
        <v>231</v>
      </c>
      <c r="F83" s="50"/>
      <c r="G83" s="321">
        <f>G84</f>
        <v>15</v>
      </c>
    </row>
    <row r="84" spans="1:7" ht="41.25" customHeight="1">
      <c r="A84" s="89" t="s">
        <v>232</v>
      </c>
      <c r="B84" s="146">
        <v>871</v>
      </c>
      <c r="C84" s="98" t="s">
        <v>177</v>
      </c>
      <c r="D84" s="98" t="s">
        <v>225</v>
      </c>
      <c r="E84" s="50" t="s">
        <v>233</v>
      </c>
      <c r="F84" s="50"/>
      <c r="G84" s="321">
        <f>G85</f>
        <v>15</v>
      </c>
    </row>
    <row r="85" spans="1:7" ht="27.75" customHeight="1">
      <c r="A85" s="89" t="s">
        <v>186</v>
      </c>
      <c r="B85" s="146">
        <v>871</v>
      </c>
      <c r="C85" s="98" t="s">
        <v>177</v>
      </c>
      <c r="D85" s="98" t="s">
        <v>225</v>
      </c>
      <c r="E85" s="47" t="s">
        <v>233</v>
      </c>
      <c r="F85" s="47" t="s">
        <v>234</v>
      </c>
      <c r="G85" s="321">
        <v>15</v>
      </c>
    </row>
    <row r="86" spans="1:7" ht="43.5" customHeight="1">
      <c r="A86" s="112" t="s">
        <v>236</v>
      </c>
      <c r="B86" s="146">
        <v>871</v>
      </c>
      <c r="C86" s="91" t="s">
        <v>177</v>
      </c>
      <c r="D86" s="91" t="s">
        <v>225</v>
      </c>
      <c r="E86" s="65" t="s">
        <v>237</v>
      </c>
      <c r="F86" s="65"/>
      <c r="G86" s="320">
        <f>G87</f>
        <v>49</v>
      </c>
    </row>
    <row r="87" spans="1:7" ht="39.75" customHeight="1">
      <c r="A87" s="95" t="s">
        <v>238</v>
      </c>
      <c r="B87" s="146">
        <v>871</v>
      </c>
      <c r="C87" s="92" t="s">
        <v>177</v>
      </c>
      <c r="D87" s="92" t="s">
        <v>225</v>
      </c>
      <c r="E87" s="87" t="s">
        <v>239</v>
      </c>
      <c r="F87" s="87"/>
      <c r="G87" s="321">
        <f>G88</f>
        <v>49</v>
      </c>
    </row>
    <row r="88" spans="1:8" ht="29.25" customHeight="1">
      <c r="A88" s="95" t="s">
        <v>240</v>
      </c>
      <c r="B88" s="146">
        <v>871</v>
      </c>
      <c r="C88" s="120" t="s">
        <v>177</v>
      </c>
      <c r="D88" s="120" t="s">
        <v>225</v>
      </c>
      <c r="E88" s="87" t="s">
        <v>241</v>
      </c>
      <c r="F88" s="87"/>
      <c r="G88" s="321">
        <f>G91+G89</f>
        <v>49</v>
      </c>
      <c r="H88" s="35"/>
    </row>
    <row r="89" spans="1:8" ht="27" customHeight="1">
      <c r="A89" s="95" t="s">
        <v>242</v>
      </c>
      <c r="B89" s="146">
        <v>871</v>
      </c>
      <c r="C89" s="120" t="s">
        <v>177</v>
      </c>
      <c r="D89" s="120" t="s">
        <v>225</v>
      </c>
      <c r="E89" s="87" t="s">
        <v>243</v>
      </c>
      <c r="F89" s="87"/>
      <c r="G89" s="321">
        <f>G90</f>
        <v>20</v>
      </c>
      <c r="H89" s="35"/>
    </row>
    <row r="90" spans="1:8" ht="30.75" customHeight="1">
      <c r="A90" s="89" t="s">
        <v>186</v>
      </c>
      <c r="B90" s="146">
        <v>871</v>
      </c>
      <c r="C90" s="121" t="s">
        <v>177</v>
      </c>
      <c r="D90" s="121" t="s">
        <v>225</v>
      </c>
      <c r="E90" s="87" t="s">
        <v>243</v>
      </c>
      <c r="F90" s="87">
        <v>200</v>
      </c>
      <c r="G90" s="321">
        <v>20</v>
      </c>
      <c r="H90" s="247"/>
    </row>
    <row r="91" spans="1:7" ht="24" customHeight="1">
      <c r="A91" s="89" t="s">
        <v>244</v>
      </c>
      <c r="B91" s="146">
        <v>871</v>
      </c>
      <c r="C91" s="121" t="s">
        <v>177</v>
      </c>
      <c r="D91" s="121" t="s">
        <v>225</v>
      </c>
      <c r="E91" s="88" t="s">
        <v>245</v>
      </c>
      <c r="F91" s="88"/>
      <c r="G91" s="321">
        <f>G92</f>
        <v>29</v>
      </c>
    </row>
    <row r="92" spans="1:7" ht="25.5">
      <c r="A92" s="89" t="s">
        <v>186</v>
      </c>
      <c r="B92" s="146">
        <v>871</v>
      </c>
      <c r="C92" s="121" t="s">
        <v>177</v>
      </c>
      <c r="D92" s="121" t="s">
        <v>225</v>
      </c>
      <c r="E92" s="88" t="s">
        <v>245</v>
      </c>
      <c r="F92" s="88">
        <v>200</v>
      </c>
      <c r="G92" s="321">
        <v>29</v>
      </c>
    </row>
    <row r="93" spans="1:7" ht="27.75" customHeight="1">
      <c r="A93" s="106" t="s">
        <v>130</v>
      </c>
      <c r="B93" s="146">
        <v>871</v>
      </c>
      <c r="C93" s="91" t="s">
        <v>177</v>
      </c>
      <c r="D93" s="91" t="s">
        <v>235</v>
      </c>
      <c r="E93" s="118"/>
      <c r="F93" s="118"/>
      <c r="G93" s="320">
        <f>G94+G101</f>
        <v>50</v>
      </c>
    </row>
    <row r="94" spans="1:7" ht="42.75" customHeight="1">
      <c r="A94" s="112" t="s">
        <v>236</v>
      </c>
      <c r="B94" s="146">
        <v>871</v>
      </c>
      <c r="C94" s="91" t="s">
        <v>177</v>
      </c>
      <c r="D94" s="91" t="s">
        <v>235</v>
      </c>
      <c r="E94" s="65" t="s">
        <v>237</v>
      </c>
      <c r="F94" s="65"/>
      <c r="G94" s="320">
        <f>G95</f>
        <v>50</v>
      </c>
    </row>
    <row r="95" spans="1:7" ht="38.25" customHeight="1">
      <c r="A95" s="95" t="s">
        <v>238</v>
      </c>
      <c r="B95" s="146">
        <v>871</v>
      </c>
      <c r="C95" s="92" t="s">
        <v>177</v>
      </c>
      <c r="D95" s="92" t="s">
        <v>235</v>
      </c>
      <c r="E95" s="87" t="s">
        <v>239</v>
      </c>
      <c r="F95" s="87"/>
      <c r="G95" s="321">
        <f>G96+G99</f>
        <v>50</v>
      </c>
    </row>
    <row r="96" spans="1:7" ht="27" customHeight="1" hidden="1">
      <c r="A96" s="95" t="s">
        <v>240</v>
      </c>
      <c r="B96" s="146">
        <v>871</v>
      </c>
      <c r="C96" s="120" t="s">
        <v>177</v>
      </c>
      <c r="D96" s="120" t="s">
        <v>235</v>
      </c>
      <c r="E96" s="87" t="s">
        <v>241</v>
      </c>
      <c r="F96" s="87"/>
      <c r="G96" s="321">
        <f>G97</f>
        <v>50</v>
      </c>
    </row>
    <row r="97" spans="1:7" ht="24.75" customHeight="1" hidden="1">
      <c r="A97" s="95" t="s">
        <v>242</v>
      </c>
      <c r="B97" s="146">
        <v>871</v>
      </c>
      <c r="C97" s="120" t="s">
        <v>177</v>
      </c>
      <c r="D97" s="120" t="s">
        <v>235</v>
      </c>
      <c r="E97" s="87" t="s">
        <v>243</v>
      </c>
      <c r="F97" s="87"/>
      <c r="G97" s="321">
        <f>G98</f>
        <v>50</v>
      </c>
    </row>
    <row r="98" spans="1:7" ht="26.25" customHeight="1" hidden="1">
      <c r="A98" s="89" t="s">
        <v>186</v>
      </c>
      <c r="B98" s="146">
        <v>871</v>
      </c>
      <c r="C98" s="121" t="s">
        <v>177</v>
      </c>
      <c r="D98" s="121" t="s">
        <v>235</v>
      </c>
      <c r="E98" s="87" t="s">
        <v>243</v>
      </c>
      <c r="F98" s="87">
        <v>200</v>
      </c>
      <c r="G98" s="321">
        <v>50</v>
      </c>
    </row>
    <row r="99" spans="1:7" ht="26.25" customHeight="1" hidden="1">
      <c r="A99" s="89" t="s">
        <v>244</v>
      </c>
      <c r="B99" s="146">
        <v>871</v>
      </c>
      <c r="C99" s="121" t="s">
        <v>177</v>
      </c>
      <c r="D99" s="121" t="s">
        <v>235</v>
      </c>
      <c r="E99" s="88" t="s">
        <v>245</v>
      </c>
      <c r="F99" s="88"/>
      <c r="G99" s="321">
        <f>G100</f>
        <v>0</v>
      </c>
    </row>
    <row r="100" spans="1:7" ht="24" customHeight="1" hidden="1">
      <c r="A100" s="89" t="s">
        <v>186</v>
      </c>
      <c r="B100" s="146">
        <v>871</v>
      </c>
      <c r="C100" s="121" t="s">
        <v>177</v>
      </c>
      <c r="D100" s="121" t="s">
        <v>235</v>
      </c>
      <c r="E100" s="88" t="s">
        <v>245</v>
      </c>
      <c r="F100" s="88">
        <v>200</v>
      </c>
      <c r="G100" s="321">
        <v>0</v>
      </c>
    </row>
    <row r="101" spans="1:7" ht="66.75" customHeight="1" hidden="1">
      <c r="A101" s="122" t="s">
        <v>246</v>
      </c>
      <c r="B101" s="146">
        <v>871</v>
      </c>
      <c r="C101" s="123" t="s">
        <v>177</v>
      </c>
      <c r="D101" s="123" t="s">
        <v>235</v>
      </c>
      <c r="E101" s="209" t="s">
        <v>247</v>
      </c>
      <c r="F101" s="125"/>
      <c r="G101" s="320">
        <f>G102</f>
        <v>0</v>
      </c>
    </row>
    <row r="102" spans="1:7" ht="62.25" customHeight="1" hidden="1">
      <c r="A102" s="126" t="s">
        <v>248</v>
      </c>
      <c r="B102" s="146">
        <v>871</v>
      </c>
      <c r="C102" s="121" t="s">
        <v>177</v>
      </c>
      <c r="D102" s="121" t="s">
        <v>235</v>
      </c>
      <c r="E102" s="210" t="s">
        <v>249</v>
      </c>
      <c r="F102" s="127"/>
      <c r="G102" s="321">
        <f>G103</f>
        <v>0</v>
      </c>
    </row>
    <row r="103" spans="1:7" s="40" customFormat="1" ht="31.5" customHeight="1" hidden="1">
      <c r="A103" s="114" t="s">
        <v>250</v>
      </c>
      <c r="B103" s="146">
        <v>871</v>
      </c>
      <c r="C103" s="121" t="s">
        <v>177</v>
      </c>
      <c r="D103" s="121" t="s">
        <v>235</v>
      </c>
      <c r="E103" s="210" t="s">
        <v>251</v>
      </c>
      <c r="F103" s="127"/>
      <c r="G103" s="321">
        <f>G104</f>
        <v>0</v>
      </c>
    </row>
    <row r="104" spans="1:7" s="35" customFormat="1" ht="63.75" customHeight="1" hidden="1">
      <c r="A104" s="89" t="s">
        <v>252</v>
      </c>
      <c r="B104" s="146">
        <v>871</v>
      </c>
      <c r="C104" s="121" t="s">
        <v>177</v>
      </c>
      <c r="D104" s="121" t="s">
        <v>235</v>
      </c>
      <c r="E104" s="210" t="s">
        <v>253</v>
      </c>
      <c r="F104" s="127"/>
      <c r="G104" s="321">
        <f>G105</f>
        <v>0</v>
      </c>
    </row>
    <row r="105" spans="1:7" s="35" customFormat="1" ht="22.5" customHeight="1" hidden="1">
      <c r="A105" s="89" t="s">
        <v>186</v>
      </c>
      <c r="B105" s="146">
        <v>871</v>
      </c>
      <c r="C105" s="121" t="s">
        <v>177</v>
      </c>
      <c r="D105" s="121" t="s">
        <v>235</v>
      </c>
      <c r="E105" s="210" t="s">
        <v>253</v>
      </c>
      <c r="F105" s="50" t="s">
        <v>234</v>
      </c>
      <c r="G105" s="321"/>
    </row>
    <row r="106" spans="1:7" s="35" customFormat="1" ht="21" customHeight="1">
      <c r="A106" s="128" t="s">
        <v>132</v>
      </c>
      <c r="B106" s="146">
        <v>871</v>
      </c>
      <c r="C106" s="119" t="s">
        <v>188</v>
      </c>
      <c r="D106" s="119" t="s">
        <v>176</v>
      </c>
      <c r="E106" s="52"/>
      <c r="F106" s="52"/>
      <c r="G106" s="319">
        <f>G147+G107</f>
        <v>3516.4</v>
      </c>
    </row>
    <row r="107" spans="1:7" s="35" customFormat="1" ht="15.75" customHeight="1">
      <c r="A107" s="129" t="s">
        <v>134</v>
      </c>
      <c r="B107" s="146">
        <v>871</v>
      </c>
      <c r="C107" s="119" t="s">
        <v>188</v>
      </c>
      <c r="D107" s="119" t="s">
        <v>225</v>
      </c>
      <c r="E107" s="123"/>
      <c r="F107" s="130"/>
      <c r="G107" s="319">
        <f>G108+G113+G122+G142+G133</f>
        <v>2632.4</v>
      </c>
    </row>
    <row r="108" spans="1:7" s="35" customFormat="1" ht="51" customHeight="1">
      <c r="A108" s="122" t="s">
        <v>254</v>
      </c>
      <c r="B108" s="146">
        <v>871</v>
      </c>
      <c r="C108" s="119" t="s">
        <v>188</v>
      </c>
      <c r="D108" s="119" t="s">
        <v>225</v>
      </c>
      <c r="E108" s="119" t="s">
        <v>255</v>
      </c>
      <c r="F108" s="131"/>
      <c r="G108" s="322">
        <f>G109</f>
        <v>60</v>
      </c>
    </row>
    <row r="109" spans="1:7" s="35" customFormat="1" ht="43.5" customHeight="1">
      <c r="A109" s="114" t="s">
        <v>256</v>
      </c>
      <c r="B109" s="146">
        <v>871</v>
      </c>
      <c r="C109" s="92" t="s">
        <v>188</v>
      </c>
      <c r="D109" s="92" t="s">
        <v>225</v>
      </c>
      <c r="E109" s="100" t="s">
        <v>257</v>
      </c>
      <c r="F109" s="132"/>
      <c r="G109" s="323">
        <f>G110</f>
        <v>60</v>
      </c>
    </row>
    <row r="110" spans="1:7" s="35" customFormat="1" ht="41.25" customHeight="1">
      <c r="A110" s="114" t="s">
        <v>258</v>
      </c>
      <c r="B110" s="146">
        <v>871</v>
      </c>
      <c r="C110" s="92" t="s">
        <v>188</v>
      </c>
      <c r="D110" s="92" t="s">
        <v>225</v>
      </c>
      <c r="E110" s="100" t="s">
        <v>259</v>
      </c>
      <c r="F110" s="132"/>
      <c r="G110" s="323">
        <f>G111</f>
        <v>60</v>
      </c>
    </row>
    <row r="111" spans="1:7" s="35" customFormat="1" ht="30" customHeight="1">
      <c r="A111" s="114" t="s">
        <v>260</v>
      </c>
      <c r="B111" s="146">
        <v>871</v>
      </c>
      <c r="C111" s="92" t="s">
        <v>188</v>
      </c>
      <c r="D111" s="92" t="s">
        <v>225</v>
      </c>
      <c r="E111" s="100" t="s">
        <v>261</v>
      </c>
      <c r="F111" s="132"/>
      <c r="G111" s="323">
        <f>G112</f>
        <v>60</v>
      </c>
    </row>
    <row r="112" spans="1:7" s="35" customFormat="1" ht="27.75" customHeight="1">
      <c r="A112" s="89" t="s">
        <v>186</v>
      </c>
      <c r="B112" s="146">
        <v>871</v>
      </c>
      <c r="C112" s="92" t="s">
        <v>188</v>
      </c>
      <c r="D112" s="92" t="s">
        <v>225</v>
      </c>
      <c r="E112" s="100" t="s">
        <v>261</v>
      </c>
      <c r="F112" s="50" t="s">
        <v>234</v>
      </c>
      <c r="G112" s="323">
        <v>60</v>
      </c>
    </row>
    <row r="113" spans="1:7" s="35" customFormat="1" ht="55.5" customHeight="1">
      <c r="A113" s="122" t="s">
        <v>17</v>
      </c>
      <c r="B113" s="146">
        <v>871</v>
      </c>
      <c r="C113" s="91" t="s">
        <v>188</v>
      </c>
      <c r="D113" s="91" t="s">
        <v>225</v>
      </c>
      <c r="E113" s="124" t="s">
        <v>247</v>
      </c>
      <c r="F113" s="125"/>
      <c r="G113" s="322">
        <f>G114</f>
        <v>75</v>
      </c>
    </row>
    <row r="114" spans="1:7" s="35" customFormat="1" ht="38.25">
      <c r="A114" s="126" t="s">
        <v>18</v>
      </c>
      <c r="B114" s="146">
        <v>871</v>
      </c>
      <c r="C114" s="92" t="s">
        <v>188</v>
      </c>
      <c r="D114" s="92" t="s">
        <v>225</v>
      </c>
      <c r="E114" s="100" t="s">
        <v>249</v>
      </c>
      <c r="F114" s="127"/>
      <c r="G114" s="323">
        <f>G115</f>
        <v>75</v>
      </c>
    </row>
    <row r="115" spans="1:7" s="35" customFormat="1" ht="27.75" customHeight="1">
      <c r="A115" s="114" t="s">
        <v>19</v>
      </c>
      <c r="B115" s="146">
        <v>871</v>
      </c>
      <c r="C115" s="92" t="s">
        <v>188</v>
      </c>
      <c r="D115" s="92" t="s">
        <v>225</v>
      </c>
      <c r="E115" s="100" t="s">
        <v>251</v>
      </c>
      <c r="F115" s="127"/>
      <c r="G115" s="323">
        <f>G116+G118+G120</f>
        <v>75</v>
      </c>
    </row>
    <row r="116" spans="1:7" s="35" customFormat="1" ht="102" customHeight="1" hidden="1">
      <c r="A116" s="89" t="s">
        <v>20</v>
      </c>
      <c r="B116" s="146">
        <v>871</v>
      </c>
      <c r="C116" s="92" t="s">
        <v>188</v>
      </c>
      <c r="D116" s="92" t="s">
        <v>225</v>
      </c>
      <c r="E116" s="100" t="s">
        <v>262</v>
      </c>
      <c r="F116" s="127"/>
      <c r="G116" s="323">
        <f>G117</f>
        <v>0</v>
      </c>
    </row>
    <row r="117" spans="1:7" s="35" customFormat="1" ht="26.25" customHeight="1" hidden="1">
      <c r="A117" s="89" t="s">
        <v>263</v>
      </c>
      <c r="B117" s="146">
        <v>871</v>
      </c>
      <c r="C117" s="120" t="s">
        <v>188</v>
      </c>
      <c r="D117" s="120" t="s">
        <v>225</v>
      </c>
      <c r="E117" s="100" t="s">
        <v>262</v>
      </c>
      <c r="F117" s="50" t="s">
        <v>264</v>
      </c>
      <c r="G117" s="323"/>
    </row>
    <row r="118" spans="1:7" s="35" customFormat="1" ht="99" customHeight="1">
      <c r="A118" s="89" t="s">
        <v>20</v>
      </c>
      <c r="B118" s="146">
        <v>871</v>
      </c>
      <c r="C118" s="92" t="s">
        <v>188</v>
      </c>
      <c r="D118" s="92" t="s">
        <v>225</v>
      </c>
      <c r="E118" s="100" t="s">
        <v>31</v>
      </c>
      <c r="F118" s="127"/>
      <c r="G118" s="323">
        <f>G119</f>
        <v>75</v>
      </c>
    </row>
    <row r="119" spans="1:7" s="41" customFormat="1" ht="27" customHeight="1">
      <c r="A119" s="89" t="s">
        <v>186</v>
      </c>
      <c r="B119" s="146">
        <v>871</v>
      </c>
      <c r="C119" s="120" t="s">
        <v>188</v>
      </c>
      <c r="D119" s="120" t="s">
        <v>225</v>
      </c>
      <c r="E119" s="100" t="s">
        <v>31</v>
      </c>
      <c r="F119" s="50" t="s">
        <v>234</v>
      </c>
      <c r="G119" s="323">
        <v>75</v>
      </c>
    </row>
    <row r="120" spans="1:7" s="34" customFormat="1" ht="63.75" hidden="1">
      <c r="A120" s="89" t="s">
        <v>252</v>
      </c>
      <c r="B120" s="146">
        <v>871</v>
      </c>
      <c r="C120" s="92" t="s">
        <v>188</v>
      </c>
      <c r="D120" s="92" t="s">
        <v>225</v>
      </c>
      <c r="E120" s="100" t="s">
        <v>265</v>
      </c>
      <c r="F120" s="135"/>
      <c r="G120" s="323">
        <f>G121</f>
        <v>0</v>
      </c>
    </row>
    <row r="121" spans="1:7" s="44" customFormat="1" ht="36" customHeight="1" hidden="1">
      <c r="A121" s="89" t="s">
        <v>186</v>
      </c>
      <c r="B121" s="146">
        <v>871</v>
      </c>
      <c r="C121" s="92" t="s">
        <v>188</v>
      </c>
      <c r="D121" s="92" t="s">
        <v>225</v>
      </c>
      <c r="E121" s="100" t="s">
        <v>265</v>
      </c>
      <c r="F121" s="135">
        <v>200</v>
      </c>
      <c r="G121" s="323"/>
    </row>
    <row r="122" spans="1:7" s="44" customFormat="1" ht="41.25" customHeight="1">
      <c r="A122" s="133" t="s">
        <v>266</v>
      </c>
      <c r="B122" s="146">
        <v>871</v>
      </c>
      <c r="C122" s="91" t="s">
        <v>188</v>
      </c>
      <c r="D122" s="91" t="s">
        <v>225</v>
      </c>
      <c r="E122" s="124" t="s">
        <v>267</v>
      </c>
      <c r="F122" s="125"/>
      <c r="G122" s="322">
        <f>G123</f>
        <v>1372.4</v>
      </c>
    </row>
    <row r="123" spans="1:7" ht="39" customHeight="1">
      <c r="A123" s="114" t="s">
        <v>268</v>
      </c>
      <c r="B123" s="146">
        <v>871</v>
      </c>
      <c r="C123" s="92" t="s">
        <v>188</v>
      </c>
      <c r="D123" s="92" t="s">
        <v>225</v>
      </c>
      <c r="E123" s="100" t="s">
        <v>269</v>
      </c>
      <c r="F123" s="127"/>
      <c r="G123" s="323">
        <f>G124</f>
        <v>1372.4</v>
      </c>
    </row>
    <row r="124" spans="1:7" ht="91.5" customHeight="1">
      <c r="A124" s="134" t="s">
        <v>270</v>
      </c>
      <c r="B124" s="146">
        <v>871</v>
      </c>
      <c r="C124" s="92" t="s">
        <v>271</v>
      </c>
      <c r="D124" s="92" t="s">
        <v>225</v>
      </c>
      <c r="E124" s="100" t="s">
        <v>272</v>
      </c>
      <c r="F124" s="127"/>
      <c r="G124" s="323">
        <f>G125+G129+G131+G127</f>
        <v>1372.4</v>
      </c>
    </row>
    <row r="125" spans="1:7" ht="57" customHeight="1">
      <c r="A125" s="57" t="s">
        <v>273</v>
      </c>
      <c r="B125" s="146">
        <v>871</v>
      </c>
      <c r="C125" s="92" t="s">
        <v>188</v>
      </c>
      <c r="D125" s="92" t="s">
        <v>225</v>
      </c>
      <c r="E125" s="100" t="s">
        <v>274</v>
      </c>
      <c r="F125" s="127"/>
      <c r="G125" s="323">
        <f>G126</f>
        <v>890</v>
      </c>
    </row>
    <row r="126" spans="1:7" ht="28.5" customHeight="1" hidden="1">
      <c r="A126" s="89" t="s">
        <v>186</v>
      </c>
      <c r="B126" s="146">
        <v>871</v>
      </c>
      <c r="C126" s="92" t="s">
        <v>188</v>
      </c>
      <c r="D126" s="92" t="s">
        <v>225</v>
      </c>
      <c r="E126" s="100" t="s">
        <v>274</v>
      </c>
      <c r="F126" s="135">
        <v>200</v>
      </c>
      <c r="G126" s="323">
        <v>890</v>
      </c>
    </row>
    <row r="127" spans="1:7" ht="79.5" customHeight="1" hidden="1">
      <c r="A127" s="260" t="s">
        <v>32</v>
      </c>
      <c r="B127" s="146">
        <v>871</v>
      </c>
      <c r="C127" s="92" t="s">
        <v>188</v>
      </c>
      <c r="D127" s="92" t="s">
        <v>225</v>
      </c>
      <c r="E127" s="100" t="s">
        <v>15</v>
      </c>
      <c r="F127" s="127"/>
      <c r="G127" s="323">
        <f>G128</f>
        <v>150</v>
      </c>
    </row>
    <row r="128" spans="1:7" ht="28.5" customHeight="1">
      <c r="A128" s="89" t="s">
        <v>186</v>
      </c>
      <c r="B128" s="146">
        <v>871</v>
      </c>
      <c r="C128" s="92" t="s">
        <v>188</v>
      </c>
      <c r="D128" s="92" t="s">
        <v>225</v>
      </c>
      <c r="E128" s="100" t="s">
        <v>15</v>
      </c>
      <c r="F128" s="135">
        <v>200</v>
      </c>
      <c r="G128" s="323">
        <v>150</v>
      </c>
    </row>
    <row r="129" spans="1:7" s="35" customFormat="1" ht="27.75" customHeight="1" hidden="1">
      <c r="A129" s="240" t="s">
        <v>275</v>
      </c>
      <c r="B129" s="146">
        <v>871</v>
      </c>
      <c r="C129" s="92" t="s">
        <v>188</v>
      </c>
      <c r="D129" s="92" t="s">
        <v>225</v>
      </c>
      <c r="E129" s="100" t="s">
        <v>276</v>
      </c>
      <c r="F129" s="127"/>
      <c r="G129" s="323">
        <f>G130</f>
        <v>332.4</v>
      </c>
    </row>
    <row r="130" spans="1:7" s="35" customFormat="1" ht="30" customHeight="1" hidden="1">
      <c r="A130" s="89" t="s">
        <v>186</v>
      </c>
      <c r="B130" s="146">
        <v>871</v>
      </c>
      <c r="C130" s="92" t="s">
        <v>188</v>
      </c>
      <c r="D130" s="92" t="s">
        <v>225</v>
      </c>
      <c r="E130" s="100" t="s">
        <v>276</v>
      </c>
      <c r="F130" s="135">
        <v>200</v>
      </c>
      <c r="G130" s="323">
        <v>332.4</v>
      </c>
    </row>
    <row r="131" spans="1:7" s="35" customFormat="1" ht="27.75" customHeight="1" hidden="1">
      <c r="A131" s="240" t="s">
        <v>275</v>
      </c>
      <c r="B131" s="146">
        <v>871</v>
      </c>
      <c r="C131" s="92" t="s">
        <v>188</v>
      </c>
      <c r="D131" s="92" t="s">
        <v>225</v>
      </c>
      <c r="E131" s="100" t="s">
        <v>277</v>
      </c>
      <c r="F131" s="127"/>
      <c r="G131" s="323">
        <f>G132</f>
        <v>0</v>
      </c>
    </row>
    <row r="132" spans="1:7" s="35" customFormat="1" ht="25.5" hidden="1">
      <c r="A132" s="89" t="s">
        <v>186</v>
      </c>
      <c r="B132" s="146">
        <v>871</v>
      </c>
      <c r="C132" s="92" t="s">
        <v>188</v>
      </c>
      <c r="D132" s="92" t="s">
        <v>225</v>
      </c>
      <c r="E132" s="100" t="s">
        <v>277</v>
      </c>
      <c r="F132" s="135">
        <v>200</v>
      </c>
      <c r="G132" s="323"/>
    </row>
    <row r="133" spans="1:7" s="35" customFormat="1" ht="66.75" customHeight="1">
      <c r="A133" s="137" t="s">
        <v>2</v>
      </c>
      <c r="B133" s="146">
        <v>871</v>
      </c>
      <c r="C133" s="91" t="s">
        <v>188</v>
      </c>
      <c r="D133" s="91" t="s">
        <v>225</v>
      </c>
      <c r="E133" s="124" t="s">
        <v>278</v>
      </c>
      <c r="F133" s="131"/>
      <c r="G133" s="322">
        <f>G134</f>
        <v>1045</v>
      </c>
    </row>
    <row r="134" spans="1:7" s="44" customFormat="1" ht="63.75">
      <c r="A134" s="89" t="s">
        <v>3</v>
      </c>
      <c r="B134" s="146">
        <v>871</v>
      </c>
      <c r="C134" s="92" t="s">
        <v>188</v>
      </c>
      <c r="D134" s="92" t="s">
        <v>225</v>
      </c>
      <c r="E134" s="100" t="s">
        <v>279</v>
      </c>
      <c r="F134" s="135"/>
      <c r="G134" s="323">
        <f>G135</f>
        <v>1045</v>
      </c>
    </row>
    <row r="135" spans="1:7" ht="128.25" customHeight="1">
      <c r="A135" s="89" t="s">
        <v>8</v>
      </c>
      <c r="B135" s="146">
        <v>871</v>
      </c>
      <c r="C135" s="92" t="s">
        <v>188</v>
      </c>
      <c r="D135" s="92" t="s">
        <v>225</v>
      </c>
      <c r="E135" s="100" t="s">
        <v>280</v>
      </c>
      <c r="F135" s="138"/>
      <c r="G135" s="323">
        <f>G136+G138+G140</f>
        <v>1045</v>
      </c>
    </row>
    <row r="136" spans="1:7" s="33" customFormat="1" ht="78.75" customHeight="1" hidden="1">
      <c r="A136" s="89" t="s">
        <v>281</v>
      </c>
      <c r="B136" s="146">
        <v>871</v>
      </c>
      <c r="C136" s="92" t="s">
        <v>188</v>
      </c>
      <c r="D136" s="92" t="s">
        <v>225</v>
      </c>
      <c r="E136" s="100" t="s">
        <v>282</v>
      </c>
      <c r="F136" s="138"/>
      <c r="G136" s="323">
        <f>G137</f>
        <v>0</v>
      </c>
    </row>
    <row r="137" spans="1:7" s="51" customFormat="1" ht="31.5" customHeight="1" hidden="1">
      <c r="A137" s="89" t="s">
        <v>211</v>
      </c>
      <c r="B137" s="146">
        <v>871</v>
      </c>
      <c r="C137" s="92" t="s">
        <v>188</v>
      </c>
      <c r="D137" s="92" t="s">
        <v>225</v>
      </c>
      <c r="E137" s="100" t="s">
        <v>282</v>
      </c>
      <c r="F137" s="138">
        <v>240</v>
      </c>
      <c r="G137" s="323"/>
    </row>
    <row r="138" spans="1:7" s="51" customFormat="1" ht="78.75" customHeight="1">
      <c r="A138" s="89" t="s">
        <v>5</v>
      </c>
      <c r="B138" s="146">
        <v>871</v>
      </c>
      <c r="C138" s="92" t="s">
        <v>188</v>
      </c>
      <c r="D138" s="92" t="s">
        <v>225</v>
      </c>
      <c r="E138" s="100" t="s">
        <v>284</v>
      </c>
      <c r="F138" s="138"/>
      <c r="G138" s="323">
        <f>G139</f>
        <v>1045</v>
      </c>
    </row>
    <row r="139" spans="1:7" ht="27" customHeight="1">
      <c r="A139" s="89" t="s">
        <v>186</v>
      </c>
      <c r="B139" s="146">
        <v>871</v>
      </c>
      <c r="C139" s="92" t="s">
        <v>188</v>
      </c>
      <c r="D139" s="92" t="s">
        <v>225</v>
      </c>
      <c r="E139" s="100" t="s">
        <v>284</v>
      </c>
      <c r="F139" s="135">
        <v>200</v>
      </c>
      <c r="G139" s="323">
        <v>1045</v>
      </c>
    </row>
    <row r="140" spans="1:7" ht="76.5" customHeight="1" hidden="1">
      <c r="A140" s="89" t="s">
        <v>283</v>
      </c>
      <c r="B140" s="146">
        <v>871</v>
      </c>
      <c r="C140" s="92" t="s">
        <v>188</v>
      </c>
      <c r="D140" s="92" t="s">
        <v>225</v>
      </c>
      <c r="E140" s="139" t="s">
        <v>285</v>
      </c>
      <c r="F140" s="138"/>
      <c r="G140" s="323">
        <f>G141</f>
        <v>0</v>
      </c>
    </row>
    <row r="141" spans="1:7" ht="41.25" customHeight="1" hidden="1">
      <c r="A141" s="89" t="s">
        <v>186</v>
      </c>
      <c r="B141" s="146">
        <v>871</v>
      </c>
      <c r="C141" s="92" t="s">
        <v>188</v>
      </c>
      <c r="D141" s="92" t="s">
        <v>225</v>
      </c>
      <c r="E141" s="139" t="s">
        <v>285</v>
      </c>
      <c r="F141" s="138">
        <v>200</v>
      </c>
      <c r="G141" s="323"/>
    </row>
    <row r="142" spans="1:7" ht="25.5">
      <c r="A142" s="93" t="s">
        <v>215</v>
      </c>
      <c r="B142" s="146">
        <v>871</v>
      </c>
      <c r="C142" s="91" t="s">
        <v>188</v>
      </c>
      <c r="D142" s="91" t="s">
        <v>225</v>
      </c>
      <c r="E142" s="65" t="s">
        <v>208</v>
      </c>
      <c r="F142" s="65"/>
      <c r="G142" s="322">
        <f>G143</f>
        <v>80</v>
      </c>
    </row>
    <row r="143" spans="1:7" ht="23.25" customHeight="1">
      <c r="A143" s="99" t="s">
        <v>182</v>
      </c>
      <c r="B143" s="146">
        <v>871</v>
      </c>
      <c r="C143" s="92" t="s">
        <v>188</v>
      </c>
      <c r="D143" s="92" t="s">
        <v>225</v>
      </c>
      <c r="E143" s="87" t="s">
        <v>209</v>
      </c>
      <c r="F143" s="87"/>
      <c r="G143" s="323">
        <f>G144</f>
        <v>80</v>
      </c>
    </row>
    <row r="144" spans="1:7" ht="23.25" customHeight="1">
      <c r="A144" s="99" t="s">
        <v>182</v>
      </c>
      <c r="B144" s="146">
        <v>871</v>
      </c>
      <c r="C144" s="92" t="s">
        <v>188</v>
      </c>
      <c r="D144" s="140" t="s">
        <v>225</v>
      </c>
      <c r="E144" s="87" t="s">
        <v>216</v>
      </c>
      <c r="F144" s="87"/>
      <c r="G144" s="323">
        <f>G145</f>
        <v>80</v>
      </c>
    </row>
    <row r="145" spans="1:7" ht="41.25" customHeight="1">
      <c r="A145" s="141" t="s">
        <v>286</v>
      </c>
      <c r="B145" s="146">
        <v>871</v>
      </c>
      <c r="C145" s="98" t="s">
        <v>188</v>
      </c>
      <c r="D145" s="100" t="s">
        <v>225</v>
      </c>
      <c r="E145" s="87" t="s">
        <v>287</v>
      </c>
      <c r="F145" s="87"/>
      <c r="G145" s="323">
        <f>G146</f>
        <v>80</v>
      </c>
    </row>
    <row r="146" spans="1:7" ht="30" customHeight="1">
      <c r="A146" s="89" t="s">
        <v>186</v>
      </c>
      <c r="B146" s="146">
        <v>871</v>
      </c>
      <c r="C146" s="98" t="s">
        <v>188</v>
      </c>
      <c r="D146" s="100" t="s">
        <v>225</v>
      </c>
      <c r="E146" s="87" t="s">
        <v>287</v>
      </c>
      <c r="F146" s="135">
        <v>200</v>
      </c>
      <c r="G146" s="323">
        <v>80</v>
      </c>
    </row>
    <row r="147" spans="1:7" ht="15.75" customHeight="1">
      <c r="A147" s="106" t="s">
        <v>136</v>
      </c>
      <c r="B147" s="146">
        <v>871</v>
      </c>
      <c r="C147" s="91" t="s">
        <v>188</v>
      </c>
      <c r="D147" s="91" t="s">
        <v>288</v>
      </c>
      <c r="E147" s="52"/>
      <c r="F147" s="52"/>
      <c r="G147" s="319">
        <f>G153+G148</f>
        <v>884</v>
      </c>
    </row>
    <row r="148" spans="1:7" ht="40.5" customHeight="1">
      <c r="A148" s="96" t="s">
        <v>289</v>
      </c>
      <c r="B148" s="146">
        <v>871</v>
      </c>
      <c r="C148" s="91" t="s">
        <v>188</v>
      </c>
      <c r="D148" s="91" t="s">
        <v>288</v>
      </c>
      <c r="E148" s="65" t="s">
        <v>290</v>
      </c>
      <c r="F148" s="65"/>
      <c r="G148" s="320">
        <f>G149</f>
        <v>880</v>
      </c>
    </row>
    <row r="149" spans="1:7" ht="38.25" customHeight="1">
      <c r="A149" s="97" t="s">
        <v>291</v>
      </c>
      <c r="B149" s="146">
        <v>871</v>
      </c>
      <c r="C149" s="92" t="s">
        <v>188</v>
      </c>
      <c r="D149" s="92" t="s">
        <v>288</v>
      </c>
      <c r="E149" s="50" t="s">
        <v>292</v>
      </c>
      <c r="F149" s="50"/>
      <c r="G149" s="321">
        <f>G150</f>
        <v>880</v>
      </c>
    </row>
    <row r="150" spans="1:7" ht="37.5" customHeight="1">
      <c r="A150" s="46" t="s">
        <v>293</v>
      </c>
      <c r="B150" s="146">
        <v>871</v>
      </c>
      <c r="C150" s="92" t="s">
        <v>188</v>
      </c>
      <c r="D150" s="92" t="s">
        <v>288</v>
      </c>
      <c r="E150" s="50" t="s">
        <v>294</v>
      </c>
      <c r="F150" s="50"/>
      <c r="G150" s="321">
        <f>G151</f>
        <v>880</v>
      </c>
    </row>
    <row r="151" spans="1:7" s="48" customFormat="1" ht="15">
      <c r="A151" s="46" t="s">
        <v>295</v>
      </c>
      <c r="B151" s="146">
        <v>871</v>
      </c>
      <c r="C151" s="92" t="s">
        <v>188</v>
      </c>
      <c r="D151" s="92" t="s">
        <v>288</v>
      </c>
      <c r="E151" s="47" t="s">
        <v>296</v>
      </c>
      <c r="F151" s="50"/>
      <c r="G151" s="321">
        <f>G152</f>
        <v>880</v>
      </c>
    </row>
    <row r="152" spans="1:7" s="40" customFormat="1" ht="26.25" customHeight="1">
      <c r="A152" s="89" t="s">
        <v>186</v>
      </c>
      <c r="B152" s="146">
        <v>871</v>
      </c>
      <c r="C152" s="92" t="s">
        <v>188</v>
      </c>
      <c r="D152" s="92" t="s">
        <v>288</v>
      </c>
      <c r="E152" s="47" t="s">
        <v>296</v>
      </c>
      <c r="F152" s="135">
        <v>200</v>
      </c>
      <c r="G152" s="321">
        <v>880</v>
      </c>
    </row>
    <row r="153" spans="1:7" s="44" customFormat="1" ht="51">
      <c r="A153" s="122" t="s">
        <v>297</v>
      </c>
      <c r="B153" s="146">
        <v>871</v>
      </c>
      <c r="C153" s="91" t="s">
        <v>188</v>
      </c>
      <c r="D153" s="91" t="s">
        <v>288</v>
      </c>
      <c r="E153" s="65" t="s">
        <v>298</v>
      </c>
      <c r="F153" s="65"/>
      <c r="G153" s="320">
        <f>G154</f>
        <v>4</v>
      </c>
    </row>
    <row r="154" spans="1:7" ht="14.25" customHeight="1">
      <c r="A154" s="114" t="s">
        <v>299</v>
      </c>
      <c r="B154" s="146">
        <v>871</v>
      </c>
      <c r="C154" s="92" t="s">
        <v>188</v>
      </c>
      <c r="D154" s="92" t="s">
        <v>288</v>
      </c>
      <c r="E154" s="50" t="s">
        <v>300</v>
      </c>
      <c r="F154" s="50"/>
      <c r="G154" s="321">
        <f>G155</f>
        <v>4</v>
      </c>
    </row>
    <row r="155" spans="1:7" s="45" customFormat="1" ht="90">
      <c r="A155" s="134" t="s">
        <v>301</v>
      </c>
      <c r="B155" s="146">
        <v>871</v>
      </c>
      <c r="C155" s="92" t="s">
        <v>188</v>
      </c>
      <c r="D155" s="92" t="s">
        <v>288</v>
      </c>
      <c r="E155" s="50" t="s">
        <v>302</v>
      </c>
      <c r="F155" s="50"/>
      <c r="G155" s="321">
        <f>G156</f>
        <v>4</v>
      </c>
    </row>
    <row r="156" spans="1:7" s="48" customFormat="1" ht="39">
      <c r="A156" s="126" t="s">
        <v>303</v>
      </c>
      <c r="B156" s="146">
        <v>871</v>
      </c>
      <c r="C156" s="92" t="s">
        <v>188</v>
      </c>
      <c r="D156" s="92" t="s">
        <v>288</v>
      </c>
      <c r="E156" s="50" t="s">
        <v>304</v>
      </c>
      <c r="F156" s="50"/>
      <c r="G156" s="321">
        <f>G157</f>
        <v>4</v>
      </c>
    </row>
    <row r="157" spans="1:7" s="44" customFormat="1" ht="25.5">
      <c r="A157" s="89" t="s">
        <v>186</v>
      </c>
      <c r="B157" s="146">
        <v>871</v>
      </c>
      <c r="C157" s="92" t="s">
        <v>188</v>
      </c>
      <c r="D157" s="92" t="s">
        <v>288</v>
      </c>
      <c r="E157" s="50" t="s">
        <v>304</v>
      </c>
      <c r="F157" s="135">
        <v>200</v>
      </c>
      <c r="G157" s="321">
        <v>4</v>
      </c>
    </row>
    <row r="158" spans="1:7" s="51" customFormat="1" ht="27.75" customHeight="1">
      <c r="A158" s="70" t="s">
        <v>138</v>
      </c>
      <c r="B158" s="146">
        <v>871</v>
      </c>
      <c r="C158" s="107" t="s">
        <v>306</v>
      </c>
      <c r="D158" s="107" t="s">
        <v>176</v>
      </c>
      <c r="E158" s="52"/>
      <c r="F158" s="52"/>
      <c r="G158" s="319">
        <f>G159+G171+G195</f>
        <v>7707.5</v>
      </c>
    </row>
    <row r="159" spans="1:7" ht="14.25">
      <c r="A159" s="71" t="s">
        <v>140</v>
      </c>
      <c r="B159" s="146">
        <v>871</v>
      </c>
      <c r="C159" s="91" t="s">
        <v>306</v>
      </c>
      <c r="D159" s="91" t="s">
        <v>175</v>
      </c>
      <c r="E159" s="52"/>
      <c r="F159" s="52"/>
      <c r="G159" s="319">
        <f>G160</f>
        <v>614</v>
      </c>
    </row>
    <row r="160" spans="1:7" s="51" customFormat="1" ht="30" customHeight="1">
      <c r="A160" s="110" t="s">
        <v>207</v>
      </c>
      <c r="B160" s="146">
        <v>871</v>
      </c>
      <c r="C160" s="91" t="s">
        <v>306</v>
      </c>
      <c r="D160" s="91" t="s">
        <v>175</v>
      </c>
      <c r="E160" s="65" t="s">
        <v>208</v>
      </c>
      <c r="F160" s="65"/>
      <c r="G160" s="320">
        <f>G161</f>
        <v>614</v>
      </c>
    </row>
    <row r="161" spans="1:7" s="51" customFormat="1" ht="18.75" customHeight="1">
      <c r="A161" s="112" t="s">
        <v>182</v>
      </c>
      <c r="B161" s="146">
        <v>871</v>
      </c>
      <c r="C161" s="92" t="s">
        <v>306</v>
      </c>
      <c r="D161" s="92" t="s">
        <v>175</v>
      </c>
      <c r="E161" s="87" t="s">
        <v>209</v>
      </c>
      <c r="F161" s="50"/>
      <c r="G161" s="321">
        <f>G162</f>
        <v>614</v>
      </c>
    </row>
    <row r="162" spans="1:7" s="51" customFormat="1" ht="15" hidden="1">
      <c r="A162" s="112" t="s">
        <v>182</v>
      </c>
      <c r="B162" s="146">
        <v>871</v>
      </c>
      <c r="C162" s="92" t="s">
        <v>306</v>
      </c>
      <c r="D162" s="120" t="s">
        <v>175</v>
      </c>
      <c r="E162" s="88" t="s">
        <v>216</v>
      </c>
      <c r="F162" s="50"/>
      <c r="G162" s="321">
        <f>G163+G165+G167+G169</f>
        <v>614</v>
      </c>
    </row>
    <row r="163" spans="1:7" ht="19.5" customHeight="1" hidden="1">
      <c r="A163" s="97" t="s">
        <v>315</v>
      </c>
      <c r="B163" s="146">
        <v>871</v>
      </c>
      <c r="C163" s="98" t="s">
        <v>306</v>
      </c>
      <c r="D163" s="92" t="s">
        <v>175</v>
      </c>
      <c r="E163" s="50" t="s">
        <v>316</v>
      </c>
      <c r="F163" s="50"/>
      <c r="G163" s="332">
        <f>G164</f>
        <v>12</v>
      </c>
    </row>
    <row r="164" spans="1:7" ht="18.75" customHeight="1" hidden="1">
      <c r="A164" s="89" t="s">
        <v>186</v>
      </c>
      <c r="B164" s="146">
        <v>871</v>
      </c>
      <c r="C164" s="92" t="s">
        <v>306</v>
      </c>
      <c r="D164" s="92" t="s">
        <v>175</v>
      </c>
      <c r="E164" s="50" t="s">
        <v>316</v>
      </c>
      <c r="F164" s="135">
        <v>200</v>
      </c>
      <c r="G164" s="321">
        <v>12</v>
      </c>
    </row>
    <row r="165" spans="1:7" ht="35.25" customHeight="1" hidden="1">
      <c r="A165" s="73" t="s">
        <v>317</v>
      </c>
      <c r="B165" s="146">
        <v>871</v>
      </c>
      <c r="C165" s="92" t="s">
        <v>306</v>
      </c>
      <c r="D165" s="92" t="s">
        <v>175</v>
      </c>
      <c r="E165" s="50" t="s">
        <v>318</v>
      </c>
      <c r="F165" s="72"/>
      <c r="G165" s="324">
        <f>G166</f>
        <v>0</v>
      </c>
    </row>
    <row r="166" spans="1:7" ht="26.25" customHeight="1" hidden="1">
      <c r="A166" s="89" t="s">
        <v>309</v>
      </c>
      <c r="B166" s="146">
        <v>871</v>
      </c>
      <c r="C166" s="92" t="s">
        <v>306</v>
      </c>
      <c r="D166" s="92" t="s">
        <v>175</v>
      </c>
      <c r="E166" s="50" t="s">
        <v>318</v>
      </c>
      <c r="F166" s="72" t="s">
        <v>310</v>
      </c>
      <c r="G166" s="324">
        <v>0</v>
      </c>
    </row>
    <row r="167" spans="1:7" ht="51">
      <c r="A167" s="99" t="s">
        <v>319</v>
      </c>
      <c r="B167" s="146">
        <v>871</v>
      </c>
      <c r="C167" s="98" t="s">
        <v>306</v>
      </c>
      <c r="D167" s="92" t="s">
        <v>175</v>
      </c>
      <c r="E167" s="50" t="s">
        <v>320</v>
      </c>
      <c r="F167" s="72"/>
      <c r="G167" s="324">
        <f>G168</f>
        <v>602</v>
      </c>
    </row>
    <row r="168" spans="1:7" ht="25.5">
      <c r="A168" s="89" t="s">
        <v>186</v>
      </c>
      <c r="B168" s="146">
        <v>871</v>
      </c>
      <c r="C168" s="92" t="s">
        <v>306</v>
      </c>
      <c r="D168" s="92" t="s">
        <v>175</v>
      </c>
      <c r="E168" s="50" t="s">
        <v>320</v>
      </c>
      <c r="F168" s="135">
        <v>200</v>
      </c>
      <c r="G168" s="324">
        <v>602</v>
      </c>
    </row>
    <row r="169" spans="1:7" ht="38.25" hidden="1">
      <c r="A169" s="99" t="s">
        <v>321</v>
      </c>
      <c r="B169" s="146">
        <v>871</v>
      </c>
      <c r="C169" s="98" t="s">
        <v>306</v>
      </c>
      <c r="D169" s="92" t="s">
        <v>175</v>
      </c>
      <c r="E169" s="50" t="s">
        <v>322</v>
      </c>
      <c r="F169" s="72"/>
      <c r="G169" s="324">
        <f>G170</f>
        <v>0</v>
      </c>
    </row>
    <row r="170" spans="1:7" ht="25.5" hidden="1">
      <c r="A170" s="89" t="s">
        <v>186</v>
      </c>
      <c r="B170" s="146">
        <v>871</v>
      </c>
      <c r="C170" s="92" t="s">
        <v>306</v>
      </c>
      <c r="D170" s="92" t="s">
        <v>175</v>
      </c>
      <c r="E170" s="50" t="s">
        <v>322</v>
      </c>
      <c r="F170" s="135">
        <v>200</v>
      </c>
      <c r="G170" s="324">
        <v>0</v>
      </c>
    </row>
    <row r="171" spans="1:7" ht="23.25" customHeight="1">
      <c r="A171" s="71" t="s">
        <v>142</v>
      </c>
      <c r="B171" s="146">
        <v>871</v>
      </c>
      <c r="C171" s="123" t="s">
        <v>306</v>
      </c>
      <c r="D171" s="123" t="s">
        <v>222</v>
      </c>
      <c r="E171" s="52"/>
      <c r="F171" s="52"/>
      <c r="G171" s="319">
        <f>G177+G172+G184</f>
        <v>1625</v>
      </c>
    </row>
    <row r="172" spans="1:7" ht="27.75" customHeight="1">
      <c r="A172" s="93" t="s">
        <v>215</v>
      </c>
      <c r="B172" s="146">
        <v>871</v>
      </c>
      <c r="C172" s="91" t="s">
        <v>306</v>
      </c>
      <c r="D172" s="91" t="s">
        <v>222</v>
      </c>
      <c r="E172" s="65" t="s">
        <v>208</v>
      </c>
      <c r="F172" s="125"/>
      <c r="G172" s="322">
        <f>G173</f>
        <v>0</v>
      </c>
    </row>
    <row r="173" spans="1:7" ht="12.75" hidden="1">
      <c r="A173" s="99" t="s">
        <v>182</v>
      </c>
      <c r="B173" s="146">
        <v>871</v>
      </c>
      <c r="C173" s="92" t="s">
        <v>306</v>
      </c>
      <c r="D173" s="92" t="s">
        <v>222</v>
      </c>
      <c r="E173" s="87" t="s">
        <v>209</v>
      </c>
      <c r="F173" s="127"/>
      <c r="G173" s="323">
        <f>G174</f>
        <v>0</v>
      </c>
    </row>
    <row r="174" spans="1:7" ht="12.75" hidden="1">
      <c r="A174" s="99" t="s">
        <v>182</v>
      </c>
      <c r="B174" s="146">
        <v>871</v>
      </c>
      <c r="C174" s="92" t="s">
        <v>306</v>
      </c>
      <c r="D174" s="92" t="s">
        <v>222</v>
      </c>
      <c r="E174" s="88" t="s">
        <v>216</v>
      </c>
      <c r="F174" s="127"/>
      <c r="G174" s="323">
        <f>G175</f>
        <v>0</v>
      </c>
    </row>
    <row r="175" spans="1:7" ht="39.75" customHeight="1" hidden="1">
      <c r="A175" s="142" t="s">
        <v>323</v>
      </c>
      <c r="B175" s="146">
        <v>871</v>
      </c>
      <c r="C175" s="92" t="s">
        <v>306</v>
      </c>
      <c r="D175" s="92" t="s">
        <v>222</v>
      </c>
      <c r="E175" s="50" t="s">
        <v>318</v>
      </c>
      <c r="F175" s="127"/>
      <c r="G175" s="323">
        <f>G176</f>
        <v>0</v>
      </c>
    </row>
    <row r="176" spans="1:7" ht="76.5" customHeight="1" hidden="1">
      <c r="A176" s="89" t="s">
        <v>186</v>
      </c>
      <c r="B176" s="146">
        <v>871</v>
      </c>
      <c r="C176" s="92" t="s">
        <v>306</v>
      </c>
      <c r="D176" s="92" t="s">
        <v>222</v>
      </c>
      <c r="E176" s="50" t="s">
        <v>318</v>
      </c>
      <c r="F176" s="135">
        <v>200</v>
      </c>
      <c r="G176" s="323">
        <v>0</v>
      </c>
    </row>
    <row r="177" spans="1:7" ht="24.75" customHeight="1">
      <c r="A177" s="122" t="s">
        <v>324</v>
      </c>
      <c r="B177" s="146">
        <v>871</v>
      </c>
      <c r="C177" s="91" t="s">
        <v>306</v>
      </c>
      <c r="D177" s="91" t="s">
        <v>222</v>
      </c>
      <c r="E177" s="65" t="s">
        <v>325</v>
      </c>
      <c r="F177" s="65"/>
      <c r="G177" s="320">
        <f>G178</f>
        <v>170</v>
      </c>
    </row>
    <row r="178" spans="1:8" ht="30.75" customHeight="1">
      <c r="A178" s="114" t="s">
        <v>326</v>
      </c>
      <c r="B178" s="146">
        <v>871</v>
      </c>
      <c r="C178" s="92" t="s">
        <v>306</v>
      </c>
      <c r="D178" s="92" t="s">
        <v>222</v>
      </c>
      <c r="E178" s="50" t="s">
        <v>327</v>
      </c>
      <c r="F178" s="50"/>
      <c r="G178" s="321">
        <f>G179</f>
        <v>170</v>
      </c>
      <c r="H178" s="51"/>
    </row>
    <row r="179" spans="1:7" ht="24" customHeight="1">
      <c r="A179" s="134" t="s">
        <v>328</v>
      </c>
      <c r="B179" s="146">
        <v>871</v>
      </c>
      <c r="C179" s="92" t="s">
        <v>306</v>
      </c>
      <c r="D179" s="92" t="s">
        <v>222</v>
      </c>
      <c r="E179" s="50" t="s">
        <v>329</v>
      </c>
      <c r="F179" s="50"/>
      <c r="G179" s="321">
        <f>G180+G182</f>
        <v>170</v>
      </c>
    </row>
    <row r="180" spans="1:7" ht="27" customHeight="1">
      <c r="A180" s="126" t="s">
        <v>330</v>
      </c>
      <c r="B180" s="146">
        <v>871</v>
      </c>
      <c r="C180" s="92" t="s">
        <v>306</v>
      </c>
      <c r="D180" s="92" t="s">
        <v>222</v>
      </c>
      <c r="E180" s="50" t="s">
        <v>331</v>
      </c>
      <c r="F180" s="50"/>
      <c r="G180" s="321">
        <f>G181</f>
        <v>10</v>
      </c>
    </row>
    <row r="181" spans="1:7" ht="29.25" customHeight="1">
      <c r="A181" s="89" t="s">
        <v>186</v>
      </c>
      <c r="B181" s="146">
        <v>871</v>
      </c>
      <c r="C181" s="92" t="s">
        <v>306</v>
      </c>
      <c r="D181" s="92" t="s">
        <v>222</v>
      </c>
      <c r="E181" s="50" t="s">
        <v>331</v>
      </c>
      <c r="F181" s="135">
        <v>200</v>
      </c>
      <c r="G181" s="321">
        <v>10</v>
      </c>
    </row>
    <row r="182" spans="1:7" ht="42.75" customHeight="1">
      <c r="A182" s="126" t="s">
        <v>35</v>
      </c>
      <c r="B182" s="146">
        <v>871</v>
      </c>
      <c r="C182" s="92" t="s">
        <v>306</v>
      </c>
      <c r="D182" s="92" t="s">
        <v>222</v>
      </c>
      <c r="E182" s="50" t="s">
        <v>36</v>
      </c>
      <c r="F182" s="50"/>
      <c r="G182" s="321">
        <f>G183</f>
        <v>160</v>
      </c>
    </row>
    <row r="183" spans="1:7" ht="26.25" customHeight="1">
      <c r="A183" s="89" t="s">
        <v>186</v>
      </c>
      <c r="B183" s="146">
        <v>871</v>
      </c>
      <c r="C183" s="92" t="s">
        <v>306</v>
      </c>
      <c r="D183" s="92" t="s">
        <v>222</v>
      </c>
      <c r="E183" s="50" t="s">
        <v>36</v>
      </c>
      <c r="F183" s="135">
        <v>200</v>
      </c>
      <c r="G183" s="321">
        <v>160</v>
      </c>
    </row>
    <row r="184" spans="1:7" ht="38.25">
      <c r="A184" s="122" t="s">
        <v>332</v>
      </c>
      <c r="B184" s="146">
        <v>871</v>
      </c>
      <c r="C184" s="91" t="s">
        <v>306</v>
      </c>
      <c r="D184" s="91" t="s">
        <v>222</v>
      </c>
      <c r="E184" s="65" t="s">
        <v>333</v>
      </c>
      <c r="F184" s="65"/>
      <c r="G184" s="320">
        <f>G185</f>
        <v>1455</v>
      </c>
    </row>
    <row r="185" spans="1:7" ht="41.25" customHeight="1">
      <c r="A185" s="114" t="s">
        <v>334</v>
      </c>
      <c r="B185" s="146">
        <v>871</v>
      </c>
      <c r="C185" s="92" t="s">
        <v>306</v>
      </c>
      <c r="D185" s="92" t="s">
        <v>222</v>
      </c>
      <c r="E185" s="50" t="s">
        <v>335</v>
      </c>
      <c r="F185" s="50"/>
      <c r="G185" s="321">
        <f>G186</f>
        <v>1455</v>
      </c>
    </row>
    <row r="186" spans="1:7" ht="38.25">
      <c r="A186" s="114" t="s">
        <v>336</v>
      </c>
      <c r="B186" s="146">
        <v>871</v>
      </c>
      <c r="C186" s="92" t="s">
        <v>306</v>
      </c>
      <c r="D186" s="92" t="s">
        <v>222</v>
      </c>
      <c r="E186" s="50" t="s">
        <v>337</v>
      </c>
      <c r="F186" s="50"/>
      <c r="G186" s="321">
        <f>G187+G191+G189+G193</f>
        <v>1455</v>
      </c>
    </row>
    <row r="187" spans="1:7" ht="41.25" customHeight="1">
      <c r="A187" s="143" t="s">
        <v>338</v>
      </c>
      <c r="B187" s="146">
        <v>871</v>
      </c>
      <c r="C187" s="92" t="s">
        <v>306</v>
      </c>
      <c r="D187" s="92" t="s">
        <v>222</v>
      </c>
      <c r="E187" s="50" t="s">
        <v>339</v>
      </c>
      <c r="F187" s="50"/>
      <c r="G187" s="321">
        <f>G188</f>
        <v>10</v>
      </c>
    </row>
    <row r="188" spans="1:7" ht="30" customHeight="1">
      <c r="A188" s="89" t="s">
        <v>186</v>
      </c>
      <c r="B188" s="146">
        <v>871</v>
      </c>
      <c r="C188" s="92" t="s">
        <v>306</v>
      </c>
      <c r="D188" s="92" t="s">
        <v>222</v>
      </c>
      <c r="E188" s="50" t="s">
        <v>339</v>
      </c>
      <c r="F188" s="135">
        <v>200</v>
      </c>
      <c r="G188" s="321">
        <v>10</v>
      </c>
    </row>
    <row r="189" spans="1:7" ht="34.5" customHeight="1" hidden="1">
      <c r="A189" s="143" t="s">
        <v>340</v>
      </c>
      <c r="B189" s="146">
        <v>871</v>
      </c>
      <c r="C189" s="92" t="s">
        <v>306</v>
      </c>
      <c r="D189" s="92" t="s">
        <v>222</v>
      </c>
      <c r="E189" s="50" t="s">
        <v>341</v>
      </c>
      <c r="F189" s="50"/>
      <c r="G189" s="321">
        <f>G190</f>
        <v>0</v>
      </c>
    </row>
    <row r="190" spans="1:7" ht="25.5" hidden="1">
      <c r="A190" s="89" t="s">
        <v>186</v>
      </c>
      <c r="B190" s="146">
        <v>871</v>
      </c>
      <c r="C190" s="92" t="s">
        <v>306</v>
      </c>
      <c r="D190" s="92" t="s">
        <v>222</v>
      </c>
      <c r="E190" s="50" t="s">
        <v>341</v>
      </c>
      <c r="F190" s="135">
        <v>200</v>
      </c>
      <c r="G190" s="321">
        <v>0</v>
      </c>
    </row>
    <row r="191" spans="1:7" ht="38.25" hidden="1">
      <c r="A191" s="240" t="s">
        <v>342</v>
      </c>
      <c r="B191" s="146">
        <v>871</v>
      </c>
      <c r="C191" s="92" t="s">
        <v>306</v>
      </c>
      <c r="D191" s="92" t="s">
        <v>222</v>
      </c>
      <c r="E191" s="50" t="s">
        <v>343</v>
      </c>
      <c r="F191" s="50"/>
      <c r="G191" s="321">
        <f>G192</f>
        <v>0</v>
      </c>
    </row>
    <row r="192" spans="1:7" ht="25.5" hidden="1">
      <c r="A192" s="89" t="s">
        <v>211</v>
      </c>
      <c r="B192" s="146">
        <v>871</v>
      </c>
      <c r="C192" s="92" t="s">
        <v>306</v>
      </c>
      <c r="D192" s="92" t="s">
        <v>222</v>
      </c>
      <c r="E192" s="50" t="s">
        <v>343</v>
      </c>
      <c r="F192" s="50" t="s">
        <v>344</v>
      </c>
      <c r="G192" s="321"/>
    </row>
    <row r="193" spans="1:7" ht="38.25">
      <c r="A193" s="143" t="s">
        <v>14</v>
      </c>
      <c r="B193" s="146">
        <v>871</v>
      </c>
      <c r="C193" s="92" t="s">
        <v>306</v>
      </c>
      <c r="D193" s="92" t="s">
        <v>222</v>
      </c>
      <c r="E193" s="50" t="s">
        <v>13</v>
      </c>
      <c r="F193" s="50"/>
      <c r="G193" s="321">
        <f>G194</f>
        <v>1445</v>
      </c>
    </row>
    <row r="194" spans="1:7" ht="29.25" customHeight="1">
      <c r="A194" s="89" t="s">
        <v>186</v>
      </c>
      <c r="B194" s="146">
        <v>871</v>
      </c>
      <c r="C194" s="92" t="s">
        <v>306</v>
      </c>
      <c r="D194" s="92" t="s">
        <v>222</v>
      </c>
      <c r="E194" s="50" t="s">
        <v>13</v>
      </c>
      <c r="F194" s="135">
        <v>200</v>
      </c>
      <c r="G194" s="321">
        <v>1445</v>
      </c>
    </row>
    <row r="195" spans="1:7" ht="15.75">
      <c r="A195" s="70" t="s">
        <v>144</v>
      </c>
      <c r="B195" s="146">
        <v>871</v>
      </c>
      <c r="C195" s="91" t="s">
        <v>306</v>
      </c>
      <c r="D195" s="91" t="s">
        <v>177</v>
      </c>
      <c r="E195" s="52"/>
      <c r="F195" s="52"/>
      <c r="G195" s="319">
        <f>G196+G201+G208+G213+G218+G223</f>
        <v>5468.5</v>
      </c>
    </row>
    <row r="196" spans="1:7" ht="38.25">
      <c r="A196" s="122" t="s">
        <v>17</v>
      </c>
      <c r="B196" s="146">
        <v>871</v>
      </c>
      <c r="C196" s="91" t="s">
        <v>306</v>
      </c>
      <c r="D196" s="91" t="s">
        <v>177</v>
      </c>
      <c r="E196" s="124" t="s">
        <v>247</v>
      </c>
      <c r="F196" s="125"/>
      <c r="G196" s="320">
        <f>G197</f>
        <v>8</v>
      </c>
    </row>
    <row r="197" spans="1:7" ht="38.25">
      <c r="A197" s="126" t="s">
        <v>18</v>
      </c>
      <c r="B197" s="146">
        <v>871</v>
      </c>
      <c r="C197" s="92" t="s">
        <v>306</v>
      </c>
      <c r="D197" s="92" t="s">
        <v>177</v>
      </c>
      <c r="E197" s="100" t="s">
        <v>249</v>
      </c>
      <c r="F197" s="127"/>
      <c r="G197" s="321">
        <f>G198</f>
        <v>8</v>
      </c>
    </row>
    <row r="198" spans="1:7" ht="102">
      <c r="A198" s="114" t="s">
        <v>19</v>
      </c>
      <c r="B198" s="146">
        <v>871</v>
      </c>
      <c r="C198" s="92" t="s">
        <v>306</v>
      </c>
      <c r="D198" s="92" t="s">
        <v>177</v>
      </c>
      <c r="E198" s="100" t="s">
        <v>251</v>
      </c>
      <c r="F198" s="127"/>
      <c r="G198" s="321">
        <f>G199</f>
        <v>8</v>
      </c>
    </row>
    <row r="199" spans="1:7" ht="105.75" customHeight="1">
      <c r="A199" s="89" t="s">
        <v>20</v>
      </c>
      <c r="B199" s="146">
        <v>871</v>
      </c>
      <c r="C199" s="92" t="s">
        <v>306</v>
      </c>
      <c r="D199" s="92" t="s">
        <v>177</v>
      </c>
      <c r="E199" s="100" t="s">
        <v>31</v>
      </c>
      <c r="F199" s="127"/>
      <c r="G199" s="321">
        <f>G200</f>
        <v>8</v>
      </c>
    </row>
    <row r="200" spans="1:7" ht="29.25" customHeight="1">
      <c r="A200" s="89" t="s">
        <v>186</v>
      </c>
      <c r="B200" s="146">
        <v>871</v>
      </c>
      <c r="C200" s="120" t="s">
        <v>306</v>
      </c>
      <c r="D200" s="120" t="s">
        <v>177</v>
      </c>
      <c r="E200" s="100" t="s">
        <v>31</v>
      </c>
      <c r="F200" s="50" t="s">
        <v>234</v>
      </c>
      <c r="G200" s="321">
        <v>8</v>
      </c>
    </row>
    <row r="201" spans="1:7" ht="66" customHeight="1">
      <c r="A201" s="137" t="s">
        <v>2</v>
      </c>
      <c r="B201" s="146">
        <v>871</v>
      </c>
      <c r="C201" s="91" t="s">
        <v>306</v>
      </c>
      <c r="D201" s="91" t="s">
        <v>177</v>
      </c>
      <c r="E201" s="124" t="s">
        <v>278</v>
      </c>
      <c r="F201" s="52"/>
      <c r="G201" s="322">
        <f>G202</f>
        <v>48.8</v>
      </c>
    </row>
    <row r="202" spans="1:7" ht="63.75">
      <c r="A202" s="89" t="s">
        <v>3</v>
      </c>
      <c r="B202" s="146">
        <v>871</v>
      </c>
      <c r="C202" s="92" t="s">
        <v>306</v>
      </c>
      <c r="D202" s="92" t="s">
        <v>177</v>
      </c>
      <c r="E202" s="100" t="s">
        <v>279</v>
      </c>
      <c r="F202" s="52"/>
      <c r="G202" s="323">
        <f>G203</f>
        <v>48.8</v>
      </c>
    </row>
    <row r="203" spans="1:7" ht="127.5">
      <c r="A203" s="89" t="s">
        <v>4</v>
      </c>
      <c r="B203" s="146">
        <v>871</v>
      </c>
      <c r="C203" s="92" t="s">
        <v>306</v>
      </c>
      <c r="D203" s="92" t="s">
        <v>177</v>
      </c>
      <c r="E203" s="100" t="s">
        <v>280</v>
      </c>
      <c r="F203" s="52"/>
      <c r="G203" s="323">
        <f>G204+G206</f>
        <v>48.8</v>
      </c>
    </row>
    <row r="204" spans="1:7" ht="76.5" hidden="1">
      <c r="A204" s="89" t="s">
        <v>283</v>
      </c>
      <c r="B204" s="146">
        <v>871</v>
      </c>
      <c r="C204" s="92" t="s">
        <v>306</v>
      </c>
      <c r="D204" s="92" t="s">
        <v>177</v>
      </c>
      <c r="E204" s="100" t="s">
        <v>285</v>
      </c>
      <c r="F204" s="52"/>
      <c r="G204" s="323">
        <f>G205</f>
        <v>0</v>
      </c>
    </row>
    <row r="205" spans="1:7" ht="25.5" hidden="1">
      <c r="A205" s="89" t="s">
        <v>186</v>
      </c>
      <c r="B205" s="146">
        <v>871</v>
      </c>
      <c r="C205" s="92" t="s">
        <v>306</v>
      </c>
      <c r="D205" s="92" t="s">
        <v>177</v>
      </c>
      <c r="E205" s="100" t="s">
        <v>285</v>
      </c>
      <c r="F205" s="135">
        <v>200</v>
      </c>
      <c r="G205" s="323"/>
    </row>
    <row r="206" spans="1:7" ht="76.5">
      <c r="A206" s="89" t="s">
        <v>5</v>
      </c>
      <c r="B206" s="146">
        <v>871</v>
      </c>
      <c r="C206" s="92" t="s">
        <v>306</v>
      </c>
      <c r="D206" s="92" t="s">
        <v>177</v>
      </c>
      <c r="E206" s="100" t="s">
        <v>284</v>
      </c>
      <c r="F206" s="52"/>
      <c r="G206" s="323">
        <f>G207</f>
        <v>48.8</v>
      </c>
    </row>
    <row r="207" spans="1:7" ht="25.5">
      <c r="A207" s="89" t="s">
        <v>186</v>
      </c>
      <c r="B207" s="146">
        <v>871</v>
      </c>
      <c r="C207" s="92" t="s">
        <v>306</v>
      </c>
      <c r="D207" s="92" t="s">
        <v>177</v>
      </c>
      <c r="E207" s="100" t="s">
        <v>284</v>
      </c>
      <c r="F207" s="135">
        <v>200</v>
      </c>
      <c r="G207" s="323">
        <v>48.8</v>
      </c>
    </row>
    <row r="208" spans="1:7" ht="51">
      <c r="A208" s="122" t="s">
        <v>346</v>
      </c>
      <c r="B208" s="146">
        <v>871</v>
      </c>
      <c r="C208" s="91" t="s">
        <v>306</v>
      </c>
      <c r="D208" s="91" t="s">
        <v>177</v>
      </c>
      <c r="E208" s="124" t="s">
        <v>347</v>
      </c>
      <c r="F208" s="127"/>
      <c r="G208" s="322">
        <f>G209</f>
        <v>1221.7</v>
      </c>
    </row>
    <row r="209" spans="1:7" ht="38.25">
      <c r="A209" s="114" t="s">
        <v>348</v>
      </c>
      <c r="B209" s="146">
        <v>871</v>
      </c>
      <c r="C209" s="92" t="s">
        <v>306</v>
      </c>
      <c r="D209" s="92" t="s">
        <v>177</v>
      </c>
      <c r="E209" s="100" t="s">
        <v>349</v>
      </c>
      <c r="F209" s="127"/>
      <c r="G209" s="323">
        <f>G210</f>
        <v>1221.7</v>
      </c>
    </row>
    <row r="210" spans="1:7" ht="89.25">
      <c r="A210" s="114" t="s">
        <v>350</v>
      </c>
      <c r="B210" s="146">
        <v>871</v>
      </c>
      <c r="C210" s="92" t="s">
        <v>306</v>
      </c>
      <c r="D210" s="92" t="s">
        <v>177</v>
      </c>
      <c r="E210" s="100" t="s">
        <v>351</v>
      </c>
      <c r="F210" s="127"/>
      <c r="G210" s="323">
        <f>G211</f>
        <v>1221.7</v>
      </c>
    </row>
    <row r="211" spans="1:7" ht="51">
      <c r="A211" s="142" t="s">
        <v>352</v>
      </c>
      <c r="B211" s="146">
        <v>871</v>
      </c>
      <c r="C211" s="92" t="s">
        <v>306</v>
      </c>
      <c r="D211" s="92" t="s">
        <v>177</v>
      </c>
      <c r="E211" s="100" t="s">
        <v>353</v>
      </c>
      <c r="F211" s="127"/>
      <c r="G211" s="323">
        <f>G212</f>
        <v>1221.7</v>
      </c>
    </row>
    <row r="212" spans="1:7" ht="28.5" customHeight="1">
      <c r="A212" s="89" t="s">
        <v>186</v>
      </c>
      <c r="B212" s="146">
        <v>871</v>
      </c>
      <c r="C212" s="92" t="s">
        <v>306</v>
      </c>
      <c r="D212" s="92" t="s">
        <v>177</v>
      </c>
      <c r="E212" s="100" t="s">
        <v>353</v>
      </c>
      <c r="F212" s="135">
        <v>200</v>
      </c>
      <c r="G212" s="323">
        <v>1221.7</v>
      </c>
    </row>
    <row r="213" spans="1:7" ht="26.25" customHeight="1">
      <c r="A213" s="122" t="s">
        <v>354</v>
      </c>
      <c r="B213" s="146">
        <v>871</v>
      </c>
      <c r="C213" s="91" t="s">
        <v>306</v>
      </c>
      <c r="D213" s="91" t="s">
        <v>177</v>
      </c>
      <c r="E213" s="124" t="s">
        <v>355</v>
      </c>
      <c r="F213" s="127"/>
      <c r="G213" s="322">
        <f>G214</f>
        <v>60</v>
      </c>
    </row>
    <row r="214" spans="1:7" ht="38.25">
      <c r="A214" s="114" t="s">
        <v>356</v>
      </c>
      <c r="B214" s="146">
        <v>871</v>
      </c>
      <c r="C214" s="92" t="s">
        <v>306</v>
      </c>
      <c r="D214" s="92" t="s">
        <v>177</v>
      </c>
      <c r="E214" s="100" t="s">
        <v>357</v>
      </c>
      <c r="F214" s="127"/>
      <c r="G214" s="323">
        <f>G215</f>
        <v>60</v>
      </c>
    </row>
    <row r="215" spans="1:7" ht="89.25">
      <c r="A215" s="114" t="s">
        <v>358</v>
      </c>
      <c r="B215" s="146">
        <v>871</v>
      </c>
      <c r="C215" s="92" t="s">
        <v>306</v>
      </c>
      <c r="D215" s="92" t="s">
        <v>177</v>
      </c>
      <c r="E215" s="100" t="s">
        <v>359</v>
      </c>
      <c r="F215" s="127"/>
      <c r="G215" s="323">
        <f>G216</f>
        <v>60</v>
      </c>
    </row>
    <row r="216" spans="1:7" ht="38.25">
      <c r="A216" s="142" t="s">
        <v>360</v>
      </c>
      <c r="B216" s="146">
        <v>871</v>
      </c>
      <c r="C216" s="92" t="s">
        <v>306</v>
      </c>
      <c r="D216" s="92" t="s">
        <v>177</v>
      </c>
      <c r="E216" s="100" t="s">
        <v>361</v>
      </c>
      <c r="F216" s="127"/>
      <c r="G216" s="323">
        <f>G217</f>
        <v>60</v>
      </c>
    </row>
    <row r="217" spans="1:7" ht="25.5">
      <c r="A217" s="89" t="s">
        <v>186</v>
      </c>
      <c r="B217" s="146">
        <v>871</v>
      </c>
      <c r="C217" s="92" t="s">
        <v>306</v>
      </c>
      <c r="D217" s="92" t="s">
        <v>177</v>
      </c>
      <c r="E217" s="100" t="s">
        <v>361</v>
      </c>
      <c r="F217" s="135">
        <v>200</v>
      </c>
      <c r="G217" s="323">
        <v>60</v>
      </c>
    </row>
    <row r="218" spans="1:7" ht="12.75" hidden="1">
      <c r="A218" s="110" t="s">
        <v>207</v>
      </c>
      <c r="B218" s="146">
        <v>871</v>
      </c>
      <c r="C218" s="91" t="s">
        <v>306</v>
      </c>
      <c r="D218" s="91" t="s">
        <v>177</v>
      </c>
      <c r="E218" s="65" t="s">
        <v>208</v>
      </c>
      <c r="F218" s="111"/>
      <c r="G218" s="320">
        <f>G219</f>
        <v>0</v>
      </c>
    </row>
    <row r="219" spans="1:7" ht="12.75" hidden="1">
      <c r="A219" s="112" t="s">
        <v>182</v>
      </c>
      <c r="B219" s="146">
        <v>871</v>
      </c>
      <c r="C219" s="92" t="s">
        <v>306</v>
      </c>
      <c r="D219" s="92" t="s">
        <v>177</v>
      </c>
      <c r="E219" s="87" t="s">
        <v>209</v>
      </c>
      <c r="F219" s="65"/>
      <c r="G219" s="320">
        <f>G220</f>
        <v>0</v>
      </c>
    </row>
    <row r="220" spans="1:7" ht="15.75" customHeight="1" hidden="1">
      <c r="A220" s="112" t="s">
        <v>182</v>
      </c>
      <c r="B220" s="146">
        <v>871</v>
      </c>
      <c r="C220" s="92" t="s">
        <v>306</v>
      </c>
      <c r="D220" s="92" t="s">
        <v>177</v>
      </c>
      <c r="E220" s="88" t="s">
        <v>216</v>
      </c>
      <c r="F220" s="50"/>
      <c r="G220" s="320">
        <f>G221</f>
        <v>0</v>
      </c>
    </row>
    <row r="221" spans="1:7" ht="36" customHeight="1" hidden="1">
      <c r="A221" s="142" t="s">
        <v>362</v>
      </c>
      <c r="B221" s="146">
        <v>871</v>
      </c>
      <c r="C221" s="92" t="s">
        <v>306</v>
      </c>
      <c r="D221" s="92" t="s">
        <v>177</v>
      </c>
      <c r="E221" s="100" t="s">
        <v>363</v>
      </c>
      <c r="F221" s="135"/>
      <c r="G221" s="323">
        <f>G222</f>
        <v>0</v>
      </c>
    </row>
    <row r="222" spans="1:7" ht="25.5" hidden="1">
      <c r="A222" s="89" t="s">
        <v>186</v>
      </c>
      <c r="B222" s="146">
        <v>871</v>
      </c>
      <c r="C222" s="92" t="s">
        <v>306</v>
      </c>
      <c r="D222" s="92" t="s">
        <v>177</v>
      </c>
      <c r="E222" s="100" t="s">
        <v>363</v>
      </c>
      <c r="F222" s="135">
        <v>200</v>
      </c>
      <c r="G222" s="323">
        <v>0</v>
      </c>
    </row>
    <row r="223" spans="1:7" ht="38.25">
      <c r="A223" s="122" t="s">
        <v>22</v>
      </c>
      <c r="B223" s="146">
        <v>871</v>
      </c>
      <c r="C223" s="91" t="s">
        <v>306</v>
      </c>
      <c r="D223" s="91" t="s">
        <v>177</v>
      </c>
      <c r="E223" s="124" t="s">
        <v>21</v>
      </c>
      <c r="F223" s="127"/>
      <c r="G223" s="322">
        <f>G224</f>
        <v>4130</v>
      </c>
    </row>
    <row r="224" spans="1:7" ht="38.25">
      <c r="A224" s="114" t="s">
        <v>23</v>
      </c>
      <c r="B224" s="146">
        <v>871</v>
      </c>
      <c r="C224" s="92" t="s">
        <v>306</v>
      </c>
      <c r="D224" s="92" t="s">
        <v>177</v>
      </c>
      <c r="E224" s="124" t="s">
        <v>24</v>
      </c>
      <c r="F224" s="127"/>
      <c r="G224" s="323">
        <f>G225</f>
        <v>4130</v>
      </c>
    </row>
    <row r="225" spans="1:7" ht="51">
      <c r="A225" s="114" t="s">
        <v>25</v>
      </c>
      <c r="B225" s="146">
        <v>871</v>
      </c>
      <c r="C225" s="92" t="s">
        <v>306</v>
      </c>
      <c r="D225" s="92" t="s">
        <v>177</v>
      </c>
      <c r="E225" s="100" t="s">
        <v>26</v>
      </c>
      <c r="F225" s="127"/>
      <c r="G225" s="323">
        <f>G226</f>
        <v>4130</v>
      </c>
    </row>
    <row r="226" spans="1:7" ht="25.5">
      <c r="A226" s="249" t="s">
        <v>30</v>
      </c>
      <c r="B226" s="146">
        <v>871</v>
      </c>
      <c r="C226" s="92" t="s">
        <v>306</v>
      </c>
      <c r="D226" s="92" t="s">
        <v>177</v>
      </c>
      <c r="E226" s="100" t="s">
        <v>27</v>
      </c>
      <c r="F226" s="127"/>
      <c r="G226" s="323">
        <f>G227+G229</f>
        <v>4130</v>
      </c>
    </row>
    <row r="227" spans="1:7" ht="25.5">
      <c r="A227" s="89" t="s">
        <v>186</v>
      </c>
      <c r="B227" s="146">
        <v>871</v>
      </c>
      <c r="C227" s="92" t="s">
        <v>306</v>
      </c>
      <c r="D227" s="92" t="s">
        <v>177</v>
      </c>
      <c r="E227" s="100" t="s">
        <v>27</v>
      </c>
      <c r="F227" s="135">
        <v>200</v>
      </c>
      <c r="G227" s="323">
        <v>130</v>
      </c>
    </row>
    <row r="228" spans="1:7" ht="25.5">
      <c r="A228" s="249" t="s">
        <v>30</v>
      </c>
      <c r="B228" s="146">
        <v>871</v>
      </c>
      <c r="C228" s="92" t="s">
        <v>306</v>
      </c>
      <c r="D228" s="92" t="s">
        <v>177</v>
      </c>
      <c r="E228" s="100" t="s">
        <v>29</v>
      </c>
      <c r="F228" s="127"/>
      <c r="G228" s="323">
        <f>G229</f>
        <v>4000</v>
      </c>
    </row>
    <row r="229" spans="1:7" ht="25.5">
      <c r="A229" s="89" t="s">
        <v>186</v>
      </c>
      <c r="B229" s="146">
        <v>871</v>
      </c>
      <c r="C229" s="92" t="s">
        <v>306</v>
      </c>
      <c r="D229" s="92" t="s">
        <v>177</v>
      </c>
      <c r="E229" s="100" t="s">
        <v>29</v>
      </c>
      <c r="F229" s="135">
        <v>200</v>
      </c>
      <c r="G229" s="323">
        <v>4000</v>
      </c>
    </row>
    <row r="230" spans="1:7" ht="15.75">
      <c r="A230" s="128" t="s">
        <v>146</v>
      </c>
      <c r="B230" s="146">
        <v>871</v>
      </c>
      <c r="C230" s="91" t="s">
        <v>364</v>
      </c>
      <c r="D230" s="91" t="s">
        <v>176</v>
      </c>
      <c r="E230" s="52"/>
      <c r="F230" s="52"/>
      <c r="G230" s="319">
        <f>G231+G239</f>
        <v>4820</v>
      </c>
    </row>
    <row r="231" spans="1:7" ht="14.25">
      <c r="A231" s="144" t="s">
        <v>464</v>
      </c>
      <c r="B231" s="146">
        <v>871</v>
      </c>
      <c r="C231" s="91" t="s">
        <v>364</v>
      </c>
      <c r="D231" s="91" t="s">
        <v>175</v>
      </c>
      <c r="E231" s="52"/>
      <c r="F231" s="52"/>
      <c r="G231" s="319">
        <f>G232</f>
        <v>4525</v>
      </c>
    </row>
    <row r="232" spans="1:7" ht="38.25">
      <c r="A232" s="122" t="s">
        <v>365</v>
      </c>
      <c r="B232" s="146">
        <v>871</v>
      </c>
      <c r="C232" s="91" t="s">
        <v>364</v>
      </c>
      <c r="D232" s="91" t="s">
        <v>175</v>
      </c>
      <c r="E232" s="65" t="s">
        <v>366</v>
      </c>
      <c r="F232" s="65"/>
      <c r="G232" s="320">
        <f>G233</f>
        <v>4525</v>
      </c>
    </row>
    <row r="233" spans="1:7" ht="38.25">
      <c r="A233" s="114" t="s">
        <v>367</v>
      </c>
      <c r="B233" s="146">
        <v>871</v>
      </c>
      <c r="C233" s="92" t="s">
        <v>364</v>
      </c>
      <c r="D233" s="92" t="s">
        <v>175</v>
      </c>
      <c r="E233" s="50" t="s">
        <v>368</v>
      </c>
      <c r="F233" s="50"/>
      <c r="G233" s="321">
        <f>G234</f>
        <v>4525</v>
      </c>
    </row>
    <row r="234" spans="1:7" ht="51">
      <c r="A234" s="114" t="s">
        <v>369</v>
      </c>
      <c r="B234" s="146">
        <v>871</v>
      </c>
      <c r="C234" s="92" t="s">
        <v>364</v>
      </c>
      <c r="D234" s="92" t="s">
        <v>175</v>
      </c>
      <c r="E234" s="50" t="s">
        <v>370</v>
      </c>
      <c r="F234" s="50"/>
      <c r="G234" s="321">
        <f>G235+G237</f>
        <v>4525</v>
      </c>
    </row>
    <row r="235" spans="1:7" ht="12.75">
      <c r="A235" s="126" t="s">
        <v>371</v>
      </c>
      <c r="B235" s="146">
        <v>871</v>
      </c>
      <c r="C235" s="92" t="s">
        <v>364</v>
      </c>
      <c r="D235" s="92" t="s">
        <v>175</v>
      </c>
      <c r="E235" s="50" t="s">
        <v>372</v>
      </c>
      <c r="F235" s="50"/>
      <c r="G235" s="321">
        <f>G236</f>
        <v>2666.4</v>
      </c>
    </row>
    <row r="236" spans="1:7" ht="25.5">
      <c r="A236" s="114" t="s">
        <v>373</v>
      </c>
      <c r="B236" s="146">
        <v>871</v>
      </c>
      <c r="C236" s="92" t="s">
        <v>364</v>
      </c>
      <c r="D236" s="92" t="s">
        <v>175</v>
      </c>
      <c r="E236" s="50" t="s">
        <v>372</v>
      </c>
      <c r="F236" s="50" t="s">
        <v>374</v>
      </c>
      <c r="G236" s="321">
        <v>2666.4</v>
      </c>
    </row>
    <row r="237" spans="1:7" ht="25.5">
      <c r="A237" s="145" t="s">
        <v>377</v>
      </c>
      <c r="B237" s="146">
        <v>871</v>
      </c>
      <c r="C237" s="92" t="s">
        <v>364</v>
      </c>
      <c r="D237" s="92" t="s">
        <v>175</v>
      </c>
      <c r="E237" s="100" t="s">
        <v>7</v>
      </c>
      <c r="F237" s="135"/>
      <c r="G237" s="323">
        <f>G238</f>
        <v>1858.6</v>
      </c>
    </row>
    <row r="238" spans="1:7" ht="25.5">
      <c r="A238" s="114" t="s">
        <v>373</v>
      </c>
      <c r="B238" s="146">
        <v>871</v>
      </c>
      <c r="C238" s="92" t="s">
        <v>364</v>
      </c>
      <c r="D238" s="92" t="s">
        <v>175</v>
      </c>
      <c r="E238" s="100" t="s">
        <v>7</v>
      </c>
      <c r="F238" s="135">
        <v>600</v>
      </c>
      <c r="G238" s="323">
        <v>1858.6</v>
      </c>
    </row>
    <row r="239" spans="1:7" ht="14.25">
      <c r="A239" s="144" t="s">
        <v>150</v>
      </c>
      <c r="B239" s="146">
        <v>871</v>
      </c>
      <c r="C239" s="91" t="s">
        <v>364</v>
      </c>
      <c r="D239" s="91" t="s">
        <v>188</v>
      </c>
      <c r="E239" s="52"/>
      <c r="F239" s="52"/>
      <c r="G239" s="319">
        <f>G240</f>
        <v>295</v>
      </c>
    </row>
    <row r="240" spans="1:7" ht="12.75">
      <c r="A240" s="110" t="s">
        <v>207</v>
      </c>
      <c r="B240" s="146">
        <v>871</v>
      </c>
      <c r="C240" s="91" t="s">
        <v>364</v>
      </c>
      <c r="D240" s="91" t="s">
        <v>188</v>
      </c>
      <c r="E240" s="65" t="s">
        <v>208</v>
      </c>
      <c r="F240" s="65"/>
      <c r="G240" s="320">
        <f>G241</f>
        <v>295</v>
      </c>
    </row>
    <row r="241" spans="1:7" ht="12.75">
      <c r="A241" s="112" t="s">
        <v>182</v>
      </c>
      <c r="B241" s="146">
        <v>871</v>
      </c>
      <c r="C241" s="92" t="s">
        <v>364</v>
      </c>
      <c r="D241" s="92" t="s">
        <v>188</v>
      </c>
      <c r="E241" s="87" t="s">
        <v>209</v>
      </c>
      <c r="F241" s="50"/>
      <c r="G241" s="321">
        <f>G242</f>
        <v>295</v>
      </c>
    </row>
    <row r="242" spans="1:7" ht="12.75">
      <c r="A242" s="112" t="s">
        <v>182</v>
      </c>
      <c r="B242" s="146">
        <v>871</v>
      </c>
      <c r="C242" s="92" t="s">
        <v>364</v>
      </c>
      <c r="D242" s="92" t="s">
        <v>188</v>
      </c>
      <c r="E242" s="88" t="s">
        <v>216</v>
      </c>
      <c r="F242" s="50"/>
      <c r="G242" s="321">
        <f>G243+G245</f>
        <v>295</v>
      </c>
    </row>
    <row r="243" spans="1:7" ht="63.75" hidden="1">
      <c r="A243" s="145" t="s">
        <v>378</v>
      </c>
      <c r="B243" s="146">
        <v>871</v>
      </c>
      <c r="C243" s="92" t="s">
        <v>364</v>
      </c>
      <c r="D243" s="92" t="s">
        <v>188</v>
      </c>
      <c r="E243" s="100" t="s">
        <v>379</v>
      </c>
      <c r="F243" s="135"/>
      <c r="G243" s="323">
        <f>G244</f>
        <v>0</v>
      </c>
    </row>
    <row r="244" spans="1:7" ht="25.5" hidden="1">
      <c r="A244" s="89" t="s">
        <v>186</v>
      </c>
      <c r="B244" s="146">
        <v>871</v>
      </c>
      <c r="C244" s="92" t="s">
        <v>364</v>
      </c>
      <c r="D244" s="92" t="s">
        <v>188</v>
      </c>
      <c r="E244" s="100" t="s">
        <v>379</v>
      </c>
      <c r="F244" s="135">
        <v>200</v>
      </c>
      <c r="G244" s="323">
        <v>0</v>
      </c>
    </row>
    <row r="245" spans="1:7" ht="63.75">
      <c r="A245" s="145" t="s">
        <v>12</v>
      </c>
      <c r="B245" s="146">
        <v>871</v>
      </c>
      <c r="C245" s="92" t="s">
        <v>364</v>
      </c>
      <c r="D245" s="92" t="s">
        <v>188</v>
      </c>
      <c r="E245" s="100" t="s">
        <v>11</v>
      </c>
      <c r="F245" s="135"/>
      <c r="G245" s="323">
        <f>G246</f>
        <v>295</v>
      </c>
    </row>
    <row r="246" spans="1:7" ht="25.5">
      <c r="A246" s="89" t="s">
        <v>186</v>
      </c>
      <c r="B246" s="146">
        <v>871</v>
      </c>
      <c r="C246" s="92" t="s">
        <v>364</v>
      </c>
      <c r="D246" s="92" t="s">
        <v>188</v>
      </c>
      <c r="E246" s="100" t="s">
        <v>11</v>
      </c>
      <c r="F246" s="135">
        <v>200</v>
      </c>
      <c r="G246" s="323">
        <v>295</v>
      </c>
    </row>
    <row r="247" spans="1:7" ht="15.75">
      <c r="A247" s="128" t="s">
        <v>151</v>
      </c>
      <c r="B247" s="146">
        <v>871</v>
      </c>
      <c r="C247" s="91" t="s">
        <v>235</v>
      </c>
      <c r="D247" s="91" t="s">
        <v>176</v>
      </c>
      <c r="E247" s="52"/>
      <c r="F247" s="52"/>
      <c r="G247" s="319">
        <f>G248+G254</f>
        <v>230</v>
      </c>
    </row>
    <row r="248" spans="1:7" ht="14.25">
      <c r="A248" s="106" t="s">
        <v>153</v>
      </c>
      <c r="B248" s="146">
        <v>871</v>
      </c>
      <c r="C248" s="91" t="s">
        <v>235</v>
      </c>
      <c r="D248" s="91" t="s">
        <v>175</v>
      </c>
      <c r="E248" s="52"/>
      <c r="F248" s="52"/>
      <c r="G248" s="319">
        <f>G249</f>
        <v>170</v>
      </c>
    </row>
    <row r="249" spans="1:7" ht="12.75">
      <c r="A249" s="110" t="s">
        <v>207</v>
      </c>
      <c r="B249" s="146">
        <v>871</v>
      </c>
      <c r="C249" s="91" t="s">
        <v>235</v>
      </c>
      <c r="D249" s="91" t="s">
        <v>175</v>
      </c>
      <c r="E249" s="65" t="s">
        <v>208</v>
      </c>
      <c r="F249" s="65"/>
      <c r="G249" s="320">
        <f>G250</f>
        <v>170</v>
      </c>
    </row>
    <row r="250" spans="1:7" ht="12.75">
      <c r="A250" s="112" t="s">
        <v>182</v>
      </c>
      <c r="B250" s="146">
        <v>871</v>
      </c>
      <c r="C250" s="92" t="s">
        <v>235</v>
      </c>
      <c r="D250" s="92" t="s">
        <v>175</v>
      </c>
      <c r="E250" s="87" t="s">
        <v>209</v>
      </c>
      <c r="F250" s="50"/>
      <c r="G250" s="321">
        <f>G251</f>
        <v>170</v>
      </c>
    </row>
    <row r="251" spans="1:7" ht="12.75">
      <c r="A251" s="112" t="s">
        <v>182</v>
      </c>
      <c r="B251" s="146">
        <v>871</v>
      </c>
      <c r="C251" s="92" t="s">
        <v>235</v>
      </c>
      <c r="D251" s="92" t="s">
        <v>175</v>
      </c>
      <c r="E251" s="88" t="s">
        <v>216</v>
      </c>
      <c r="F251" s="50"/>
      <c r="G251" s="321">
        <f>G252</f>
        <v>170</v>
      </c>
    </row>
    <row r="252" spans="1:7" ht="51">
      <c r="A252" s="145" t="s">
        <v>380</v>
      </c>
      <c r="B252" s="146">
        <v>871</v>
      </c>
      <c r="C252" s="92" t="s">
        <v>235</v>
      </c>
      <c r="D252" s="92" t="s">
        <v>175</v>
      </c>
      <c r="E252" s="100" t="s">
        <v>381</v>
      </c>
      <c r="F252" s="135"/>
      <c r="G252" s="321">
        <f>G253</f>
        <v>170</v>
      </c>
    </row>
    <row r="253" spans="1:7" ht="12.75">
      <c r="A253" s="145" t="s">
        <v>382</v>
      </c>
      <c r="B253" s="146">
        <v>871</v>
      </c>
      <c r="C253" s="92" t="s">
        <v>235</v>
      </c>
      <c r="D253" s="92" t="s">
        <v>175</v>
      </c>
      <c r="E253" s="100" t="s">
        <v>381</v>
      </c>
      <c r="F253" s="135">
        <v>300</v>
      </c>
      <c r="G253" s="321">
        <v>170</v>
      </c>
    </row>
    <row r="254" spans="1:7" ht="15.75">
      <c r="A254" s="128" t="s">
        <v>155</v>
      </c>
      <c r="B254" s="146">
        <v>871</v>
      </c>
      <c r="C254" s="91" t="s">
        <v>235</v>
      </c>
      <c r="D254" s="91" t="s">
        <v>177</v>
      </c>
      <c r="E254" s="52"/>
      <c r="F254" s="52"/>
      <c r="G254" s="319">
        <f>G255</f>
        <v>60</v>
      </c>
    </row>
    <row r="255" spans="1:7" ht="51">
      <c r="A255" s="122" t="s">
        <v>383</v>
      </c>
      <c r="B255" s="272">
        <v>871</v>
      </c>
      <c r="C255" s="91" t="s">
        <v>235</v>
      </c>
      <c r="D255" s="91" t="s">
        <v>177</v>
      </c>
      <c r="E255" s="65" t="s">
        <v>384</v>
      </c>
      <c r="F255" s="65"/>
      <c r="G255" s="320">
        <f>G256</f>
        <v>60</v>
      </c>
    </row>
    <row r="256" spans="1:7" ht="51">
      <c r="A256" s="101" t="s">
        <v>385</v>
      </c>
      <c r="B256" s="146">
        <v>871</v>
      </c>
      <c r="C256" s="92" t="s">
        <v>235</v>
      </c>
      <c r="D256" s="92" t="s">
        <v>177</v>
      </c>
      <c r="E256" s="50" t="s">
        <v>386</v>
      </c>
      <c r="F256" s="50"/>
      <c r="G256" s="321">
        <f>G257</f>
        <v>60</v>
      </c>
    </row>
    <row r="257" spans="1:7" ht="76.5">
      <c r="A257" s="101" t="s">
        <v>387</v>
      </c>
      <c r="B257" s="146">
        <v>871</v>
      </c>
      <c r="C257" s="92" t="s">
        <v>235</v>
      </c>
      <c r="D257" s="92" t="s">
        <v>177</v>
      </c>
      <c r="E257" s="50" t="s">
        <v>388</v>
      </c>
      <c r="F257" s="50"/>
      <c r="G257" s="321">
        <f>G258+G262+G260</f>
        <v>60</v>
      </c>
    </row>
    <row r="258" spans="1:7" ht="25.5">
      <c r="A258" s="126" t="s">
        <v>389</v>
      </c>
      <c r="B258" s="146">
        <v>871</v>
      </c>
      <c r="C258" s="92" t="s">
        <v>235</v>
      </c>
      <c r="D258" s="92" t="s">
        <v>177</v>
      </c>
      <c r="E258" s="50" t="s">
        <v>390</v>
      </c>
      <c r="F258" s="50"/>
      <c r="G258" s="321">
        <f>G259</f>
        <v>60</v>
      </c>
    </row>
    <row r="259" spans="1:7" ht="12.75">
      <c r="A259" s="145" t="s">
        <v>382</v>
      </c>
      <c r="B259" s="146">
        <v>871</v>
      </c>
      <c r="C259" s="92" t="s">
        <v>235</v>
      </c>
      <c r="D259" s="92" t="s">
        <v>177</v>
      </c>
      <c r="E259" s="50" t="s">
        <v>390</v>
      </c>
      <c r="F259" s="47" t="s">
        <v>391</v>
      </c>
      <c r="G259" s="321">
        <v>60</v>
      </c>
    </row>
    <row r="260" spans="1:7" ht="38.25">
      <c r="A260" s="126" t="s">
        <v>392</v>
      </c>
      <c r="B260" s="146">
        <v>871</v>
      </c>
      <c r="C260" s="92" t="s">
        <v>235</v>
      </c>
      <c r="D260" s="92" t="s">
        <v>177</v>
      </c>
      <c r="E260" s="50" t="s">
        <v>393</v>
      </c>
      <c r="F260" s="50"/>
      <c r="G260" s="321">
        <f>G261</f>
        <v>0</v>
      </c>
    </row>
    <row r="261" spans="1:7" ht="12.75">
      <c r="A261" s="89" t="s">
        <v>394</v>
      </c>
      <c r="B261" s="146">
        <v>871</v>
      </c>
      <c r="C261" s="92" t="s">
        <v>235</v>
      </c>
      <c r="D261" s="92" t="s">
        <v>177</v>
      </c>
      <c r="E261" s="50" t="s">
        <v>393</v>
      </c>
      <c r="F261" s="47" t="s">
        <v>395</v>
      </c>
      <c r="G261" s="321"/>
    </row>
    <row r="262" spans="1:7" ht="38.25">
      <c r="A262" s="89" t="s">
        <v>392</v>
      </c>
      <c r="B262" s="146">
        <v>871</v>
      </c>
      <c r="C262" s="92" t="s">
        <v>235</v>
      </c>
      <c r="D262" s="92" t="s">
        <v>177</v>
      </c>
      <c r="E262" s="47" t="s">
        <v>396</v>
      </c>
      <c r="F262" s="47"/>
      <c r="G262" s="321">
        <f>G263</f>
        <v>0</v>
      </c>
    </row>
    <row r="263" spans="1:7" ht="12.75">
      <c r="A263" s="89" t="s">
        <v>394</v>
      </c>
      <c r="B263" s="146">
        <v>871</v>
      </c>
      <c r="C263" s="92" t="s">
        <v>235</v>
      </c>
      <c r="D263" s="92" t="s">
        <v>177</v>
      </c>
      <c r="E263" s="47" t="s">
        <v>396</v>
      </c>
      <c r="F263" s="268" t="s">
        <v>395</v>
      </c>
      <c r="G263" s="333"/>
    </row>
    <row r="264" spans="1:7" ht="15.75">
      <c r="A264" s="265" t="s">
        <v>157</v>
      </c>
      <c r="B264" s="146">
        <v>871</v>
      </c>
      <c r="C264" s="266" t="s">
        <v>397</v>
      </c>
      <c r="D264" s="266" t="s">
        <v>176</v>
      </c>
      <c r="E264" s="267"/>
      <c r="F264" s="267"/>
      <c r="G264" s="334">
        <f aca="true" t="shared" si="1" ref="G264:G269">G265</f>
        <v>54.3</v>
      </c>
    </row>
    <row r="265" spans="1:7" ht="14.25">
      <c r="A265" s="106" t="s">
        <v>159</v>
      </c>
      <c r="B265" s="272">
        <v>871</v>
      </c>
      <c r="C265" s="91" t="s">
        <v>397</v>
      </c>
      <c r="D265" s="91" t="s">
        <v>175</v>
      </c>
      <c r="E265" s="52"/>
      <c r="F265" s="52"/>
      <c r="G265" s="319">
        <f t="shared" si="1"/>
        <v>54.3</v>
      </c>
    </row>
    <row r="266" spans="1:7" ht="38.25">
      <c r="A266" s="122" t="s">
        <v>398</v>
      </c>
      <c r="B266" s="146">
        <v>871</v>
      </c>
      <c r="C266" s="91" t="s">
        <v>397</v>
      </c>
      <c r="D266" s="91" t="s">
        <v>175</v>
      </c>
      <c r="E266" s="65" t="s">
        <v>399</v>
      </c>
      <c r="F266" s="65"/>
      <c r="G266" s="320">
        <f t="shared" si="1"/>
        <v>54.3</v>
      </c>
    </row>
    <row r="267" spans="1:7" ht="38.25">
      <c r="A267" s="114" t="s">
        <v>400</v>
      </c>
      <c r="B267" s="146">
        <v>871</v>
      </c>
      <c r="C267" s="92" t="s">
        <v>397</v>
      </c>
      <c r="D267" s="92" t="s">
        <v>175</v>
      </c>
      <c r="E267" s="50" t="s">
        <v>401</v>
      </c>
      <c r="F267" s="50"/>
      <c r="G267" s="321">
        <f t="shared" si="1"/>
        <v>54.3</v>
      </c>
    </row>
    <row r="268" spans="1:7" ht="63.75">
      <c r="A268" s="114" t="s">
        <v>402</v>
      </c>
      <c r="B268" s="146">
        <v>871</v>
      </c>
      <c r="C268" s="92" t="s">
        <v>397</v>
      </c>
      <c r="D268" s="92" t="s">
        <v>175</v>
      </c>
      <c r="E268" s="50" t="s">
        <v>403</v>
      </c>
      <c r="F268" s="50"/>
      <c r="G268" s="321">
        <f t="shared" si="1"/>
        <v>54.3</v>
      </c>
    </row>
    <row r="269" spans="1:7" ht="25.5">
      <c r="A269" s="126" t="s">
        <v>404</v>
      </c>
      <c r="B269" s="146">
        <v>871</v>
      </c>
      <c r="C269" s="92" t="s">
        <v>397</v>
      </c>
      <c r="D269" s="92" t="s">
        <v>175</v>
      </c>
      <c r="E269" s="50" t="s">
        <v>405</v>
      </c>
      <c r="F269" s="50"/>
      <c r="G269" s="321">
        <f t="shared" si="1"/>
        <v>54.3</v>
      </c>
    </row>
    <row r="270" spans="1:7" ht="26.25" thickBot="1">
      <c r="A270" s="226" t="s">
        <v>373</v>
      </c>
      <c r="B270" s="211">
        <v>871</v>
      </c>
      <c r="C270" s="227" t="s">
        <v>397</v>
      </c>
      <c r="D270" s="227" t="s">
        <v>175</v>
      </c>
      <c r="E270" s="75" t="s">
        <v>405</v>
      </c>
      <c r="F270" s="75" t="s">
        <v>374</v>
      </c>
      <c r="G270" s="335">
        <v>54.3</v>
      </c>
    </row>
    <row r="271" ht="12.75">
      <c r="G271" s="336"/>
    </row>
    <row r="272" ht="12.75">
      <c r="G272" s="336"/>
    </row>
    <row r="273" ht="12.75">
      <c r="G273" s="336"/>
    </row>
    <row r="274" ht="12.75">
      <c r="G274" s="336"/>
    </row>
    <row r="275" ht="12.75">
      <c r="G275" s="336"/>
    </row>
    <row r="276" ht="12.75">
      <c r="G276" s="336"/>
    </row>
    <row r="277" ht="12.75">
      <c r="G277" s="336"/>
    </row>
    <row r="278" ht="12.75">
      <c r="G278" s="336"/>
    </row>
    <row r="279" ht="12.75">
      <c r="G279" s="336"/>
    </row>
    <row r="280" ht="12.75">
      <c r="G280" s="336"/>
    </row>
    <row r="281" ht="12.75">
      <c r="G281" s="336"/>
    </row>
    <row r="282" ht="12.75">
      <c r="G282" s="336"/>
    </row>
    <row r="283" ht="12.75">
      <c r="G283" s="336"/>
    </row>
    <row r="284" ht="12.75">
      <c r="G284" s="336"/>
    </row>
    <row r="285" ht="12.75">
      <c r="G285" s="336"/>
    </row>
    <row r="286" ht="12.75">
      <c r="G286" s="336"/>
    </row>
    <row r="287" ht="12.75">
      <c r="G287" s="336"/>
    </row>
    <row r="288" ht="12.75">
      <c r="G288" s="336"/>
    </row>
    <row r="289" ht="12.75">
      <c r="G289" s="336"/>
    </row>
    <row r="290" ht="12.75">
      <c r="G290" s="336"/>
    </row>
    <row r="291" ht="12.75">
      <c r="G291" s="336"/>
    </row>
    <row r="292" ht="12.75">
      <c r="G292" s="336"/>
    </row>
    <row r="293" ht="12.75">
      <c r="G293" s="336"/>
    </row>
    <row r="294" ht="12.75">
      <c r="G294" s="336"/>
    </row>
    <row r="295" ht="12.75">
      <c r="G295" s="336"/>
    </row>
    <row r="296" ht="12.75">
      <c r="G296" s="336"/>
    </row>
    <row r="297" ht="12.75">
      <c r="G297" s="336"/>
    </row>
    <row r="298" ht="12.75">
      <c r="G298" s="336"/>
    </row>
    <row r="299" ht="12.75">
      <c r="G299" s="336"/>
    </row>
    <row r="300" ht="12.75">
      <c r="G300" s="336"/>
    </row>
    <row r="301" ht="12.75">
      <c r="G301" s="336"/>
    </row>
    <row r="302" ht="12.75">
      <c r="G302" s="336"/>
    </row>
    <row r="303" ht="12.75">
      <c r="G303" s="336"/>
    </row>
    <row r="304" ht="12.75">
      <c r="G304" s="336"/>
    </row>
    <row r="305" ht="12.75">
      <c r="G305" s="336"/>
    </row>
    <row r="306" ht="12.75">
      <c r="G306" s="336"/>
    </row>
  </sheetData>
  <sheetProtection/>
  <autoFilter ref="A12:G162"/>
  <mergeCells count="8">
    <mergeCell ref="A10:G10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07874015748031496" top="0" bottom="0" header="0" footer="0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9"/>
  <sheetViews>
    <sheetView tabSelected="1" zoomScalePageLayoutView="0" workbookViewId="0" topLeftCell="A1">
      <selection activeCell="F9" sqref="F9"/>
    </sheetView>
  </sheetViews>
  <sheetFormatPr defaultColWidth="8.875" defaultRowHeight="12.75"/>
  <cols>
    <col min="1" max="1" width="78.875" style="61" customWidth="1"/>
    <col min="2" max="2" width="14.125" style="85" customWidth="1"/>
    <col min="3" max="3" width="6.00390625" style="85" customWidth="1"/>
    <col min="4" max="4" width="6.125" style="85" customWidth="1"/>
    <col min="5" max="5" width="5.75390625" style="85" customWidth="1"/>
    <col min="6" max="6" width="15.25390625" style="84" customWidth="1"/>
    <col min="7" max="7" width="10.00390625" style="61" customWidth="1"/>
    <col min="8" max="8" width="10.25390625" style="61" customWidth="1"/>
    <col min="9" max="9" width="9.375" style="61" bestFit="1" customWidth="1"/>
    <col min="10" max="16384" width="8.875" style="61" customWidth="1"/>
  </cols>
  <sheetData>
    <row r="1" spans="1:6" ht="15">
      <c r="A1" s="149"/>
      <c r="F1" s="55" t="s">
        <v>68</v>
      </c>
    </row>
    <row r="2" spans="1:6" ht="15">
      <c r="A2" s="149"/>
      <c r="F2" s="212" t="s">
        <v>470</v>
      </c>
    </row>
    <row r="3" spans="1:6" ht="15">
      <c r="A3" s="149"/>
      <c r="F3" s="150" t="s">
        <v>64</v>
      </c>
    </row>
    <row r="4" spans="1:6" ht="15">
      <c r="A4" s="149"/>
      <c r="F4" s="150" t="s">
        <v>65</v>
      </c>
    </row>
    <row r="5" spans="1:6" ht="15">
      <c r="A5" s="149"/>
      <c r="F5" s="150" t="s">
        <v>66</v>
      </c>
    </row>
    <row r="6" spans="1:6" ht="15">
      <c r="A6" s="149"/>
      <c r="F6" s="150" t="s">
        <v>67</v>
      </c>
    </row>
    <row r="7" spans="1:6" ht="15">
      <c r="A7" s="149"/>
      <c r="F7" s="300" t="s">
        <v>37</v>
      </c>
    </row>
    <row r="8" spans="1:6" ht="15">
      <c r="A8" s="149"/>
      <c r="F8" s="31" t="s">
        <v>411</v>
      </c>
    </row>
    <row r="9" spans="1:6" ht="13.5" customHeight="1">
      <c r="A9" s="149"/>
      <c r="F9" s="6"/>
    </row>
    <row r="10" spans="1:12" ht="64.5" customHeight="1" thickBot="1">
      <c r="A10" s="298" t="s">
        <v>469</v>
      </c>
      <c r="B10" s="298"/>
      <c r="C10" s="298"/>
      <c r="D10" s="298"/>
      <c r="E10" s="298"/>
      <c r="F10" s="298"/>
      <c r="H10" s="76"/>
      <c r="I10" s="299"/>
      <c r="J10" s="299"/>
      <c r="K10" s="76"/>
      <c r="L10" s="76"/>
    </row>
    <row r="11" spans="1:12" s="77" customFormat="1" ht="38.25" thickBot="1">
      <c r="A11" s="258" t="s">
        <v>164</v>
      </c>
      <c r="B11" s="56" t="s">
        <v>167</v>
      </c>
      <c r="C11" s="259" t="s">
        <v>168</v>
      </c>
      <c r="D11" s="151" t="s">
        <v>165</v>
      </c>
      <c r="E11" s="152" t="s">
        <v>166</v>
      </c>
      <c r="F11" s="153" t="s">
        <v>436</v>
      </c>
      <c r="H11" s="76"/>
      <c r="I11" s="76"/>
      <c r="J11" s="76"/>
      <c r="K11" s="76"/>
      <c r="L11" s="76"/>
    </row>
    <row r="12" spans="1:12" ht="30" customHeight="1">
      <c r="A12" s="337" t="s">
        <v>236</v>
      </c>
      <c r="B12" s="338" t="s">
        <v>237</v>
      </c>
      <c r="C12" s="339"/>
      <c r="D12" s="340"/>
      <c r="E12" s="339"/>
      <c r="F12" s="341">
        <f>F13</f>
        <v>99</v>
      </c>
      <c r="H12" s="76"/>
      <c r="I12" s="76"/>
      <c r="J12" s="76"/>
      <c r="K12" s="76"/>
      <c r="L12" s="76"/>
    </row>
    <row r="13" spans="1:12" ht="25.5">
      <c r="A13" s="342" t="s">
        <v>238</v>
      </c>
      <c r="B13" s="343" t="s">
        <v>239</v>
      </c>
      <c r="C13" s="344"/>
      <c r="D13" s="343"/>
      <c r="E13" s="344"/>
      <c r="F13" s="345">
        <f>F14</f>
        <v>99</v>
      </c>
      <c r="H13" s="76"/>
      <c r="I13" s="76"/>
      <c r="J13" s="76"/>
      <c r="K13" s="76"/>
      <c r="L13" s="76"/>
    </row>
    <row r="14" spans="1:12" ht="25.5">
      <c r="A14" s="342" t="s">
        <v>240</v>
      </c>
      <c r="B14" s="343" t="s">
        <v>241</v>
      </c>
      <c r="C14" s="344"/>
      <c r="D14" s="343"/>
      <c r="E14" s="344"/>
      <c r="F14" s="345">
        <f>F15</f>
        <v>99</v>
      </c>
      <c r="H14" s="76"/>
      <c r="I14" s="76"/>
      <c r="J14" s="76"/>
      <c r="K14" s="76"/>
      <c r="L14" s="76"/>
    </row>
    <row r="15" spans="1:12" ht="51">
      <c r="A15" s="342" t="s">
        <v>242</v>
      </c>
      <c r="B15" s="343" t="s">
        <v>243</v>
      </c>
      <c r="C15" s="344"/>
      <c r="D15" s="343"/>
      <c r="E15" s="344"/>
      <c r="F15" s="345">
        <f>F16+F19</f>
        <v>99</v>
      </c>
      <c r="H15" s="76"/>
      <c r="I15" s="78"/>
      <c r="J15" s="76"/>
      <c r="K15" s="76"/>
      <c r="L15" s="76"/>
    </row>
    <row r="16" spans="1:12" ht="18.75" customHeight="1">
      <c r="A16" s="346" t="s">
        <v>186</v>
      </c>
      <c r="B16" s="343" t="s">
        <v>243</v>
      </c>
      <c r="C16" s="344" t="s">
        <v>234</v>
      </c>
      <c r="D16" s="343"/>
      <c r="E16" s="344"/>
      <c r="F16" s="345">
        <f>F18+F17</f>
        <v>70</v>
      </c>
      <c r="H16" s="76"/>
      <c r="I16" s="76"/>
      <c r="J16" s="76"/>
      <c r="K16" s="76"/>
      <c r="L16" s="76"/>
    </row>
    <row r="17" spans="1:12" ht="27.75" customHeight="1">
      <c r="A17" s="347" t="s">
        <v>128</v>
      </c>
      <c r="B17" s="343" t="s">
        <v>243</v>
      </c>
      <c r="C17" s="344" t="s">
        <v>234</v>
      </c>
      <c r="D17" s="343" t="s">
        <v>177</v>
      </c>
      <c r="E17" s="344" t="s">
        <v>225</v>
      </c>
      <c r="F17" s="345">
        <v>20</v>
      </c>
      <c r="H17" s="76"/>
      <c r="I17" s="76"/>
      <c r="J17" s="76"/>
      <c r="K17" s="76"/>
      <c r="L17" s="76"/>
    </row>
    <row r="18" spans="1:6" ht="15.75" customHeight="1">
      <c r="A18" s="347" t="s">
        <v>130</v>
      </c>
      <c r="B18" s="343" t="s">
        <v>243</v>
      </c>
      <c r="C18" s="344" t="s">
        <v>234</v>
      </c>
      <c r="D18" s="343" t="s">
        <v>177</v>
      </c>
      <c r="E18" s="344" t="s">
        <v>235</v>
      </c>
      <c r="F18" s="345">
        <v>50</v>
      </c>
    </row>
    <row r="19" spans="1:6" ht="15">
      <c r="A19" s="346" t="s">
        <v>244</v>
      </c>
      <c r="B19" s="343" t="s">
        <v>245</v>
      </c>
      <c r="C19" s="344"/>
      <c r="D19" s="343"/>
      <c r="E19" s="344"/>
      <c r="F19" s="345">
        <f>F20</f>
        <v>29</v>
      </c>
    </row>
    <row r="20" spans="1:6" s="58" customFormat="1" ht="18" customHeight="1">
      <c r="A20" s="346" t="s">
        <v>186</v>
      </c>
      <c r="B20" s="343" t="s">
        <v>245</v>
      </c>
      <c r="C20" s="344" t="s">
        <v>234</v>
      </c>
      <c r="D20" s="343"/>
      <c r="E20" s="344"/>
      <c r="F20" s="345">
        <f>F21</f>
        <v>29</v>
      </c>
    </row>
    <row r="21" spans="1:7" s="58" customFormat="1" ht="26.25">
      <c r="A21" s="347" t="s">
        <v>128</v>
      </c>
      <c r="B21" s="343" t="s">
        <v>245</v>
      </c>
      <c r="C21" s="344" t="s">
        <v>234</v>
      </c>
      <c r="D21" s="343" t="s">
        <v>177</v>
      </c>
      <c r="E21" s="344" t="s">
        <v>225</v>
      </c>
      <c r="F21" s="345">
        <v>29</v>
      </c>
      <c r="G21" s="246"/>
    </row>
    <row r="22" spans="1:6" s="58" customFormat="1" ht="25.5">
      <c r="A22" s="348" t="s">
        <v>226</v>
      </c>
      <c r="B22" s="349" t="s">
        <v>227</v>
      </c>
      <c r="C22" s="350"/>
      <c r="D22" s="349"/>
      <c r="E22" s="350"/>
      <c r="F22" s="351">
        <f>F23</f>
        <v>15</v>
      </c>
    </row>
    <row r="23" spans="1:6" s="58" customFormat="1" ht="25.5" customHeight="1">
      <c r="A23" s="346" t="s">
        <v>228</v>
      </c>
      <c r="B23" s="343" t="s">
        <v>229</v>
      </c>
      <c r="C23" s="344"/>
      <c r="D23" s="343"/>
      <c r="E23" s="344"/>
      <c r="F23" s="345">
        <f>F24</f>
        <v>15</v>
      </c>
    </row>
    <row r="24" spans="1:6" s="58" customFormat="1" ht="38.25">
      <c r="A24" s="346" t="s">
        <v>230</v>
      </c>
      <c r="B24" s="343" t="s">
        <v>231</v>
      </c>
      <c r="C24" s="344"/>
      <c r="D24" s="343"/>
      <c r="E24" s="344"/>
      <c r="F24" s="345">
        <f>F25</f>
        <v>15</v>
      </c>
    </row>
    <row r="25" spans="1:6" s="58" customFormat="1" ht="51.75" customHeight="1">
      <c r="A25" s="346" t="s">
        <v>412</v>
      </c>
      <c r="B25" s="343" t="s">
        <v>233</v>
      </c>
      <c r="C25" s="344"/>
      <c r="D25" s="343"/>
      <c r="E25" s="344"/>
      <c r="F25" s="345">
        <f>F26</f>
        <v>15</v>
      </c>
    </row>
    <row r="26" spans="1:6" s="58" customFormat="1" ht="15" customHeight="1">
      <c r="A26" s="346" t="s">
        <v>186</v>
      </c>
      <c r="B26" s="343" t="s">
        <v>233</v>
      </c>
      <c r="C26" s="344" t="s">
        <v>234</v>
      </c>
      <c r="D26" s="343"/>
      <c r="E26" s="344"/>
      <c r="F26" s="345">
        <f>F27</f>
        <v>15</v>
      </c>
    </row>
    <row r="27" spans="1:6" s="58" customFormat="1" ht="26.25">
      <c r="A27" s="347" t="s">
        <v>128</v>
      </c>
      <c r="B27" s="343" t="s">
        <v>233</v>
      </c>
      <c r="C27" s="344" t="s">
        <v>234</v>
      </c>
      <c r="D27" s="343" t="s">
        <v>177</v>
      </c>
      <c r="E27" s="344" t="s">
        <v>225</v>
      </c>
      <c r="F27" s="345">
        <v>15</v>
      </c>
    </row>
    <row r="28" spans="1:6" s="58" customFormat="1" ht="38.25">
      <c r="A28" s="352" t="s">
        <v>413</v>
      </c>
      <c r="B28" s="349" t="s">
        <v>255</v>
      </c>
      <c r="C28" s="350"/>
      <c r="D28" s="349"/>
      <c r="E28" s="350"/>
      <c r="F28" s="351">
        <f>F29</f>
        <v>60</v>
      </c>
    </row>
    <row r="29" spans="1:6" s="58" customFormat="1" ht="30" customHeight="1">
      <c r="A29" s="353" t="s">
        <v>256</v>
      </c>
      <c r="B29" s="343" t="s">
        <v>257</v>
      </c>
      <c r="C29" s="344"/>
      <c r="D29" s="343"/>
      <c r="E29" s="344"/>
      <c r="F29" s="351">
        <f>F30</f>
        <v>60</v>
      </c>
    </row>
    <row r="30" spans="1:6" s="58" customFormat="1" ht="26.25">
      <c r="A30" s="353" t="s">
        <v>258</v>
      </c>
      <c r="B30" s="343" t="s">
        <v>259</v>
      </c>
      <c r="C30" s="344"/>
      <c r="D30" s="343"/>
      <c r="E30" s="344"/>
      <c r="F30" s="351">
        <f>F31</f>
        <v>60</v>
      </c>
    </row>
    <row r="31" spans="1:6" s="58" customFormat="1" ht="26.25" customHeight="1">
      <c r="A31" s="353" t="s">
        <v>260</v>
      </c>
      <c r="B31" s="343" t="s">
        <v>261</v>
      </c>
      <c r="C31" s="344"/>
      <c r="D31" s="343"/>
      <c r="E31" s="344"/>
      <c r="F31" s="345">
        <f>F32</f>
        <v>60</v>
      </c>
    </row>
    <row r="32" spans="1:6" s="58" customFormat="1" ht="18.75" customHeight="1">
      <c r="A32" s="346" t="s">
        <v>186</v>
      </c>
      <c r="B32" s="343" t="s">
        <v>261</v>
      </c>
      <c r="C32" s="344" t="s">
        <v>234</v>
      </c>
      <c r="D32" s="343"/>
      <c r="E32" s="344"/>
      <c r="F32" s="345">
        <f>F33</f>
        <v>60</v>
      </c>
    </row>
    <row r="33" spans="1:6" s="59" customFormat="1" ht="15">
      <c r="A33" s="354" t="s">
        <v>134</v>
      </c>
      <c r="B33" s="343" t="s">
        <v>261</v>
      </c>
      <c r="C33" s="344" t="s">
        <v>234</v>
      </c>
      <c r="D33" s="343" t="s">
        <v>188</v>
      </c>
      <c r="E33" s="344" t="s">
        <v>225</v>
      </c>
      <c r="F33" s="345">
        <v>60</v>
      </c>
    </row>
    <row r="34" spans="1:6" s="59" customFormat="1" ht="30.75" customHeight="1">
      <c r="A34" s="355" t="s">
        <v>17</v>
      </c>
      <c r="B34" s="356" t="s">
        <v>247</v>
      </c>
      <c r="C34" s="350"/>
      <c r="D34" s="349"/>
      <c r="E34" s="350"/>
      <c r="F34" s="351">
        <f>F35</f>
        <v>83</v>
      </c>
    </row>
    <row r="35" spans="1:6" s="59" customFormat="1" ht="26.25" customHeight="1">
      <c r="A35" s="357" t="s">
        <v>18</v>
      </c>
      <c r="B35" s="358" t="s">
        <v>249</v>
      </c>
      <c r="C35" s="344"/>
      <c r="D35" s="343"/>
      <c r="E35" s="344"/>
      <c r="F35" s="345">
        <f>F36</f>
        <v>83</v>
      </c>
    </row>
    <row r="36" spans="1:6" s="59" customFormat="1" ht="79.5" customHeight="1">
      <c r="A36" s="359" t="s">
        <v>19</v>
      </c>
      <c r="B36" s="358" t="s">
        <v>251</v>
      </c>
      <c r="C36" s="344"/>
      <c r="D36" s="343"/>
      <c r="E36" s="344"/>
      <c r="F36" s="345">
        <f>F37+F40</f>
        <v>83</v>
      </c>
    </row>
    <row r="37" spans="1:6" s="59" customFormat="1" ht="81" customHeight="1" hidden="1">
      <c r="A37" s="360" t="s">
        <v>20</v>
      </c>
      <c r="B37" s="358" t="s">
        <v>262</v>
      </c>
      <c r="C37" s="344"/>
      <c r="D37" s="343"/>
      <c r="E37" s="344"/>
      <c r="F37" s="345">
        <f>F39</f>
        <v>0</v>
      </c>
    </row>
    <row r="38" spans="1:6" s="59" customFormat="1" ht="17.25" customHeight="1" hidden="1">
      <c r="A38" s="346" t="s">
        <v>263</v>
      </c>
      <c r="B38" s="358" t="s">
        <v>262</v>
      </c>
      <c r="C38" s="344" t="s">
        <v>264</v>
      </c>
      <c r="D38" s="343"/>
      <c r="E38" s="344"/>
      <c r="F38" s="345">
        <f>F39</f>
        <v>0</v>
      </c>
    </row>
    <row r="39" spans="1:6" s="59" customFormat="1" ht="15" hidden="1">
      <c r="A39" s="354" t="s">
        <v>414</v>
      </c>
      <c r="B39" s="358" t="s">
        <v>262</v>
      </c>
      <c r="C39" s="344" t="s">
        <v>264</v>
      </c>
      <c r="D39" s="343" t="s">
        <v>188</v>
      </c>
      <c r="E39" s="344" t="s">
        <v>225</v>
      </c>
      <c r="F39" s="345">
        <v>0</v>
      </c>
    </row>
    <row r="40" spans="1:6" s="58" customFormat="1" ht="79.5" customHeight="1">
      <c r="A40" s="360" t="s">
        <v>20</v>
      </c>
      <c r="B40" s="358" t="s">
        <v>31</v>
      </c>
      <c r="C40" s="344"/>
      <c r="D40" s="343"/>
      <c r="E40" s="344"/>
      <c r="F40" s="345">
        <f>F41</f>
        <v>83</v>
      </c>
    </row>
    <row r="41" spans="1:6" s="58" customFormat="1" ht="18" customHeight="1">
      <c r="A41" s="346" t="s">
        <v>186</v>
      </c>
      <c r="B41" s="358" t="s">
        <v>31</v>
      </c>
      <c r="C41" s="344" t="s">
        <v>234</v>
      </c>
      <c r="D41" s="343"/>
      <c r="E41" s="344"/>
      <c r="F41" s="345">
        <f>F42+F43+F44</f>
        <v>83</v>
      </c>
    </row>
    <row r="42" spans="1:6" s="58" customFormat="1" ht="15">
      <c r="A42" s="354" t="s">
        <v>134</v>
      </c>
      <c r="B42" s="358" t="s">
        <v>31</v>
      </c>
      <c r="C42" s="344" t="s">
        <v>234</v>
      </c>
      <c r="D42" s="343" t="s">
        <v>188</v>
      </c>
      <c r="E42" s="344" t="s">
        <v>225</v>
      </c>
      <c r="F42" s="345">
        <v>75</v>
      </c>
    </row>
    <row r="43" spans="1:6" s="58" customFormat="1" ht="15" hidden="1">
      <c r="A43" s="347" t="s">
        <v>130</v>
      </c>
      <c r="B43" s="358" t="s">
        <v>31</v>
      </c>
      <c r="C43" s="344" t="s">
        <v>234</v>
      </c>
      <c r="D43" s="343" t="s">
        <v>177</v>
      </c>
      <c r="E43" s="344" t="s">
        <v>235</v>
      </c>
      <c r="F43" s="345">
        <v>0</v>
      </c>
    </row>
    <row r="44" spans="1:6" s="58" customFormat="1" ht="15">
      <c r="A44" s="354" t="s">
        <v>144</v>
      </c>
      <c r="B44" s="358" t="s">
        <v>31</v>
      </c>
      <c r="C44" s="344" t="s">
        <v>234</v>
      </c>
      <c r="D44" s="343" t="s">
        <v>306</v>
      </c>
      <c r="E44" s="344" t="s">
        <v>177</v>
      </c>
      <c r="F44" s="345">
        <v>8</v>
      </c>
    </row>
    <row r="45" spans="1:6" s="58" customFormat="1" ht="25.5">
      <c r="A45" s="361" t="s">
        <v>266</v>
      </c>
      <c r="B45" s="356" t="s">
        <v>267</v>
      </c>
      <c r="C45" s="350"/>
      <c r="D45" s="349"/>
      <c r="E45" s="350"/>
      <c r="F45" s="351">
        <f>F46</f>
        <v>1372.4</v>
      </c>
    </row>
    <row r="46" spans="1:6" s="58" customFormat="1" ht="26.25">
      <c r="A46" s="353" t="s">
        <v>415</v>
      </c>
      <c r="B46" s="358" t="s">
        <v>269</v>
      </c>
      <c r="C46" s="344"/>
      <c r="D46" s="343"/>
      <c r="E46" s="344"/>
      <c r="F46" s="351">
        <f>F47</f>
        <v>1372.4</v>
      </c>
    </row>
    <row r="47" spans="1:6" s="58" customFormat="1" ht="64.5">
      <c r="A47" s="362" t="s">
        <v>416</v>
      </c>
      <c r="B47" s="358" t="s">
        <v>272</v>
      </c>
      <c r="C47" s="344"/>
      <c r="D47" s="343"/>
      <c r="E47" s="344"/>
      <c r="F47" s="351">
        <f>F48+F51+F54+F57</f>
        <v>1372.4</v>
      </c>
    </row>
    <row r="48" spans="1:6" s="58" customFormat="1" ht="42" customHeight="1">
      <c r="A48" s="328" t="s">
        <v>273</v>
      </c>
      <c r="B48" s="358" t="s">
        <v>274</v>
      </c>
      <c r="C48" s="344"/>
      <c r="D48" s="343"/>
      <c r="E48" s="344"/>
      <c r="F48" s="345">
        <f>F49</f>
        <v>890</v>
      </c>
    </row>
    <row r="49" spans="1:6" s="58" customFormat="1" ht="16.5" customHeight="1">
      <c r="A49" s="346" t="s">
        <v>186</v>
      </c>
      <c r="B49" s="358" t="s">
        <v>274</v>
      </c>
      <c r="C49" s="344" t="s">
        <v>234</v>
      </c>
      <c r="D49" s="343"/>
      <c r="E49" s="344"/>
      <c r="F49" s="345">
        <f>F50</f>
        <v>890</v>
      </c>
    </row>
    <row r="50" spans="1:7" s="58" customFormat="1" ht="15.75" customHeight="1">
      <c r="A50" s="354" t="s">
        <v>134</v>
      </c>
      <c r="B50" s="358" t="s">
        <v>274</v>
      </c>
      <c r="C50" s="344" t="s">
        <v>234</v>
      </c>
      <c r="D50" s="343" t="s">
        <v>188</v>
      </c>
      <c r="E50" s="344" t="s">
        <v>225</v>
      </c>
      <c r="F50" s="363">
        <v>890</v>
      </c>
      <c r="G50" s="33"/>
    </row>
    <row r="51" spans="1:7" s="58" customFormat="1" ht="16.5" customHeight="1">
      <c r="A51" s="328" t="s">
        <v>32</v>
      </c>
      <c r="B51" s="364" t="s">
        <v>15</v>
      </c>
      <c r="C51" s="344"/>
      <c r="D51" s="343"/>
      <c r="E51" s="344"/>
      <c r="F51" s="363">
        <f>F52</f>
        <v>150</v>
      </c>
      <c r="G51" s="33"/>
    </row>
    <row r="52" spans="1:7" s="58" customFormat="1" ht="15.75" customHeight="1">
      <c r="A52" s="360" t="s">
        <v>186</v>
      </c>
      <c r="B52" s="364" t="s">
        <v>15</v>
      </c>
      <c r="C52" s="344" t="s">
        <v>234</v>
      </c>
      <c r="D52" s="343"/>
      <c r="E52" s="344"/>
      <c r="F52" s="363">
        <f>F53</f>
        <v>150</v>
      </c>
      <c r="G52" s="33"/>
    </row>
    <row r="53" spans="1:7" s="58" customFormat="1" ht="15.75" customHeight="1">
      <c r="A53" s="354" t="s">
        <v>134</v>
      </c>
      <c r="B53" s="364" t="s">
        <v>15</v>
      </c>
      <c r="C53" s="344" t="s">
        <v>234</v>
      </c>
      <c r="D53" s="343" t="s">
        <v>188</v>
      </c>
      <c r="E53" s="344" t="s">
        <v>225</v>
      </c>
      <c r="F53" s="363">
        <v>150</v>
      </c>
      <c r="G53" s="33"/>
    </row>
    <row r="54" spans="1:6" s="58" customFormat="1" ht="21.75" customHeight="1">
      <c r="A54" s="365" t="s">
        <v>275</v>
      </c>
      <c r="B54" s="358" t="s">
        <v>276</v>
      </c>
      <c r="C54" s="344"/>
      <c r="D54" s="343"/>
      <c r="E54" s="344"/>
      <c r="F54" s="345">
        <f>F55</f>
        <v>332.4</v>
      </c>
    </row>
    <row r="55" spans="1:6" s="58" customFormat="1" ht="16.5" customHeight="1">
      <c r="A55" s="346" t="s">
        <v>186</v>
      </c>
      <c r="B55" s="358" t="s">
        <v>276</v>
      </c>
      <c r="C55" s="344" t="s">
        <v>234</v>
      </c>
      <c r="D55" s="343"/>
      <c r="E55" s="344"/>
      <c r="F55" s="345">
        <f>F56</f>
        <v>332.4</v>
      </c>
    </row>
    <row r="56" spans="1:7" s="58" customFormat="1" ht="15.75" customHeight="1">
      <c r="A56" s="354" t="s">
        <v>134</v>
      </c>
      <c r="B56" s="358" t="s">
        <v>276</v>
      </c>
      <c r="C56" s="344" t="s">
        <v>234</v>
      </c>
      <c r="D56" s="343" t="s">
        <v>188</v>
      </c>
      <c r="E56" s="344" t="s">
        <v>225</v>
      </c>
      <c r="F56" s="345">
        <v>332.4</v>
      </c>
      <c r="G56" s="245"/>
    </row>
    <row r="57" spans="1:6" s="58" customFormat="1" ht="15" hidden="1">
      <c r="A57" s="365" t="s">
        <v>275</v>
      </c>
      <c r="B57" s="343" t="s">
        <v>277</v>
      </c>
      <c r="C57" s="344"/>
      <c r="D57" s="343"/>
      <c r="E57" s="344"/>
      <c r="F57" s="345">
        <f>F58</f>
        <v>0</v>
      </c>
    </row>
    <row r="58" spans="1:6" s="59" customFormat="1" ht="18.75" customHeight="1" hidden="1">
      <c r="A58" s="346" t="s">
        <v>186</v>
      </c>
      <c r="B58" s="343" t="s">
        <v>277</v>
      </c>
      <c r="C58" s="344" t="s">
        <v>234</v>
      </c>
      <c r="D58" s="343"/>
      <c r="E58" s="344"/>
      <c r="F58" s="345">
        <f>F59</f>
        <v>0</v>
      </c>
    </row>
    <row r="59" spans="1:10" s="59" customFormat="1" ht="15" customHeight="1" hidden="1">
      <c r="A59" s="354" t="s">
        <v>414</v>
      </c>
      <c r="B59" s="343" t="s">
        <v>277</v>
      </c>
      <c r="C59" s="344" t="s">
        <v>234</v>
      </c>
      <c r="D59" s="343" t="s">
        <v>188</v>
      </c>
      <c r="E59" s="344" t="s">
        <v>225</v>
      </c>
      <c r="F59" s="345"/>
      <c r="J59" s="60"/>
    </row>
    <row r="60" spans="1:6" s="58" customFormat="1" ht="54.75" customHeight="1">
      <c r="A60" s="366" t="s">
        <v>2</v>
      </c>
      <c r="B60" s="367" t="s">
        <v>278</v>
      </c>
      <c r="C60" s="339"/>
      <c r="D60" s="340"/>
      <c r="E60" s="339"/>
      <c r="F60" s="341">
        <f>F61</f>
        <v>1093.8</v>
      </c>
    </row>
    <row r="61" spans="1:6" s="58" customFormat="1" ht="51" customHeight="1">
      <c r="A61" s="346" t="s">
        <v>3</v>
      </c>
      <c r="B61" s="358" t="s">
        <v>279</v>
      </c>
      <c r="C61" s="344"/>
      <c r="D61" s="343"/>
      <c r="E61" s="344"/>
      <c r="F61" s="351">
        <f>F62</f>
        <v>1093.8</v>
      </c>
    </row>
    <row r="62" spans="1:6" s="58" customFormat="1" ht="90.75" customHeight="1">
      <c r="A62" s="346" t="s">
        <v>4</v>
      </c>
      <c r="B62" s="358" t="s">
        <v>280</v>
      </c>
      <c r="C62" s="344"/>
      <c r="D62" s="343"/>
      <c r="E62" s="344"/>
      <c r="F62" s="351">
        <f>F63+F73+F66+F70</f>
        <v>1093.8</v>
      </c>
    </row>
    <row r="63" spans="1:6" s="58" customFormat="1" ht="55.5" customHeight="1" hidden="1">
      <c r="A63" s="346" t="s">
        <v>283</v>
      </c>
      <c r="B63" s="358" t="s">
        <v>282</v>
      </c>
      <c r="C63" s="344"/>
      <c r="D63" s="343"/>
      <c r="E63" s="344"/>
      <c r="F63" s="345">
        <f>F64</f>
        <v>0</v>
      </c>
    </row>
    <row r="64" spans="1:6" s="58" customFormat="1" ht="21" customHeight="1" hidden="1">
      <c r="A64" s="346" t="s">
        <v>211</v>
      </c>
      <c r="B64" s="358" t="s">
        <v>282</v>
      </c>
      <c r="C64" s="344" t="s">
        <v>344</v>
      </c>
      <c r="D64" s="343"/>
      <c r="E64" s="344"/>
      <c r="F64" s="345">
        <f>F65</f>
        <v>0</v>
      </c>
    </row>
    <row r="65" spans="1:6" s="58" customFormat="1" ht="15.75" customHeight="1" hidden="1">
      <c r="A65" s="354" t="s">
        <v>414</v>
      </c>
      <c r="B65" s="358" t="s">
        <v>282</v>
      </c>
      <c r="C65" s="344" t="s">
        <v>344</v>
      </c>
      <c r="D65" s="343" t="s">
        <v>188</v>
      </c>
      <c r="E65" s="344" t="s">
        <v>225</v>
      </c>
      <c r="F65" s="345">
        <v>0</v>
      </c>
    </row>
    <row r="66" spans="1:6" s="58" customFormat="1" ht="56.25" customHeight="1">
      <c r="A66" s="346" t="s">
        <v>5</v>
      </c>
      <c r="B66" s="358" t="s">
        <v>284</v>
      </c>
      <c r="C66" s="344"/>
      <c r="D66" s="343"/>
      <c r="E66" s="344"/>
      <c r="F66" s="345">
        <f>F67</f>
        <v>1093.8</v>
      </c>
    </row>
    <row r="67" spans="1:6" s="58" customFormat="1" ht="16.5" customHeight="1">
      <c r="A67" s="346" t="s">
        <v>186</v>
      </c>
      <c r="B67" s="358" t="s">
        <v>284</v>
      </c>
      <c r="C67" s="344" t="s">
        <v>234</v>
      </c>
      <c r="D67" s="343"/>
      <c r="E67" s="344"/>
      <c r="F67" s="345">
        <f>F68+F69</f>
        <v>1093.8</v>
      </c>
    </row>
    <row r="68" spans="1:7" s="58" customFormat="1" ht="15.75" customHeight="1">
      <c r="A68" s="354" t="s">
        <v>134</v>
      </c>
      <c r="B68" s="358" t="s">
        <v>284</v>
      </c>
      <c r="C68" s="344" t="s">
        <v>234</v>
      </c>
      <c r="D68" s="343" t="s">
        <v>188</v>
      </c>
      <c r="E68" s="344" t="s">
        <v>225</v>
      </c>
      <c r="F68" s="345">
        <v>1045</v>
      </c>
      <c r="G68" s="59"/>
    </row>
    <row r="69" spans="1:7" s="58" customFormat="1" ht="15.75" customHeight="1">
      <c r="A69" s="354" t="s">
        <v>144</v>
      </c>
      <c r="B69" s="364" t="s">
        <v>284</v>
      </c>
      <c r="C69" s="344" t="s">
        <v>234</v>
      </c>
      <c r="D69" s="343" t="s">
        <v>306</v>
      </c>
      <c r="E69" s="344" t="s">
        <v>177</v>
      </c>
      <c r="F69" s="345">
        <v>48.8</v>
      </c>
      <c r="G69" s="59"/>
    </row>
    <row r="70" spans="1:6" s="58" customFormat="1" ht="51.75" customHeight="1" hidden="1">
      <c r="A70" s="346" t="s">
        <v>283</v>
      </c>
      <c r="B70" s="358" t="s">
        <v>285</v>
      </c>
      <c r="C70" s="344"/>
      <c r="D70" s="343"/>
      <c r="E70" s="344"/>
      <c r="F70" s="345">
        <f>F71</f>
        <v>0</v>
      </c>
    </row>
    <row r="71" spans="1:6" s="58" customFormat="1" ht="21" customHeight="1" hidden="1">
      <c r="A71" s="346" t="s">
        <v>186</v>
      </c>
      <c r="B71" s="358" t="s">
        <v>285</v>
      </c>
      <c r="C71" s="344" t="s">
        <v>234</v>
      </c>
      <c r="D71" s="343"/>
      <c r="E71" s="344"/>
      <c r="F71" s="345">
        <f>F72</f>
        <v>0</v>
      </c>
    </row>
    <row r="72" spans="1:6" s="58" customFormat="1" ht="15.75" customHeight="1" hidden="1">
      <c r="A72" s="354" t="s">
        <v>414</v>
      </c>
      <c r="B72" s="358" t="s">
        <v>285</v>
      </c>
      <c r="C72" s="344" t="s">
        <v>234</v>
      </c>
      <c r="D72" s="343" t="s">
        <v>188</v>
      </c>
      <c r="E72" s="344" t="s">
        <v>225</v>
      </c>
      <c r="F72" s="345"/>
    </row>
    <row r="73" spans="1:6" s="58" customFormat="1" ht="51.75" customHeight="1" hidden="1">
      <c r="A73" s="346" t="s">
        <v>283</v>
      </c>
      <c r="B73" s="358" t="s">
        <v>285</v>
      </c>
      <c r="C73" s="344"/>
      <c r="D73" s="343"/>
      <c r="E73" s="344"/>
      <c r="F73" s="345">
        <f>F74</f>
        <v>0</v>
      </c>
    </row>
    <row r="74" spans="1:6" s="58" customFormat="1" ht="21" customHeight="1" hidden="1">
      <c r="A74" s="346" t="s">
        <v>186</v>
      </c>
      <c r="B74" s="358" t="s">
        <v>285</v>
      </c>
      <c r="C74" s="344" t="s">
        <v>234</v>
      </c>
      <c r="D74" s="343"/>
      <c r="E74" s="344"/>
      <c r="F74" s="345">
        <f>F75</f>
        <v>0</v>
      </c>
    </row>
    <row r="75" spans="1:6" s="58" customFormat="1" ht="15.75" customHeight="1" hidden="1">
      <c r="A75" s="354" t="s">
        <v>144</v>
      </c>
      <c r="B75" s="358" t="s">
        <v>285</v>
      </c>
      <c r="C75" s="344" t="s">
        <v>234</v>
      </c>
      <c r="D75" s="343" t="s">
        <v>306</v>
      </c>
      <c r="E75" s="344" t="s">
        <v>177</v>
      </c>
      <c r="F75" s="345"/>
    </row>
    <row r="76" spans="1:6" s="59" customFormat="1" ht="26.25">
      <c r="A76" s="368" t="s">
        <v>417</v>
      </c>
      <c r="B76" s="369" t="s">
        <v>290</v>
      </c>
      <c r="C76" s="339"/>
      <c r="D76" s="340"/>
      <c r="E76" s="339"/>
      <c r="F76" s="341">
        <f>F77</f>
        <v>880</v>
      </c>
    </row>
    <row r="77" spans="1:6" s="59" customFormat="1" ht="26.25">
      <c r="A77" s="347" t="s">
        <v>291</v>
      </c>
      <c r="B77" s="370" t="s">
        <v>292</v>
      </c>
      <c r="C77" s="371"/>
      <c r="D77" s="372"/>
      <c r="E77" s="371"/>
      <c r="F77" s="373">
        <f>F78</f>
        <v>880</v>
      </c>
    </row>
    <row r="78" spans="1:6" s="59" customFormat="1" ht="26.25">
      <c r="A78" s="347" t="s">
        <v>293</v>
      </c>
      <c r="B78" s="370" t="s">
        <v>294</v>
      </c>
      <c r="C78" s="371"/>
      <c r="D78" s="372"/>
      <c r="E78" s="371"/>
      <c r="F78" s="373">
        <f>F79</f>
        <v>880</v>
      </c>
    </row>
    <row r="79" spans="1:6" s="59" customFormat="1" ht="15">
      <c r="A79" s="347" t="s">
        <v>295</v>
      </c>
      <c r="B79" s="370" t="s">
        <v>296</v>
      </c>
      <c r="C79" s="371"/>
      <c r="D79" s="372"/>
      <c r="E79" s="371"/>
      <c r="F79" s="373">
        <f>F80</f>
        <v>880</v>
      </c>
    </row>
    <row r="80" spans="1:6" s="59" customFormat="1" ht="15">
      <c r="A80" s="346" t="s">
        <v>186</v>
      </c>
      <c r="B80" s="370" t="s">
        <v>296</v>
      </c>
      <c r="C80" s="344" t="s">
        <v>234</v>
      </c>
      <c r="D80" s="372"/>
      <c r="E80" s="371"/>
      <c r="F80" s="373">
        <f>F81</f>
        <v>880</v>
      </c>
    </row>
    <row r="81" spans="1:6" s="59" customFormat="1" ht="15">
      <c r="A81" s="354" t="s">
        <v>136</v>
      </c>
      <c r="B81" s="370" t="s">
        <v>296</v>
      </c>
      <c r="C81" s="344" t="s">
        <v>234</v>
      </c>
      <c r="D81" s="372" t="s">
        <v>188</v>
      </c>
      <c r="E81" s="371" t="s">
        <v>288</v>
      </c>
      <c r="F81" s="373">
        <v>880</v>
      </c>
    </row>
    <row r="82" spans="1:6" s="58" customFormat="1" ht="39">
      <c r="A82" s="352" t="s">
        <v>297</v>
      </c>
      <c r="B82" s="374" t="s">
        <v>298</v>
      </c>
      <c r="C82" s="344"/>
      <c r="D82" s="343"/>
      <c r="E82" s="344"/>
      <c r="F82" s="351">
        <f>F83</f>
        <v>4</v>
      </c>
    </row>
    <row r="83" spans="1:6" s="59" customFormat="1" ht="41.25" customHeight="1">
      <c r="A83" s="353" t="s">
        <v>418</v>
      </c>
      <c r="B83" s="375" t="s">
        <v>300</v>
      </c>
      <c r="C83" s="344"/>
      <c r="D83" s="343"/>
      <c r="E83" s="344"/>
      <c r="F83" s="345">
        <f>F84</f>
        <v>4</v>
      </c>
    </row>
    <row r="84" spans="1:6" s="59" customFormat="1" ht="68.25" customHeight="1">
      <c r="A84" s="362" t="s">
        <v>419</v>
      </c>
      <c r="B84" s="375" t="s">
        <v>302</v>
      </c>
      <c r="C84" s="344"/>
      <c r="D84" s="343"/>
      <c r="E84" s="344"/>
      <c r="F84" s="351">
        <f>F85</f>
        <v>4</v>
      </c>
    </row>
    <row r="85" spans="1:6" s="59" customFormat="1" ht="26.25">
      <c r="A85" s="376" t="s">
        <v>303</v>
      </c>
      <c r="B85" s="375" t="s">
        <v>304</v>
      </c>
      <c r="C85" s="344"/>
      <c r="D85" s="343"/>
      <c r="E85" s="344"/>
      <c r="F85" s="345">
        <f>F86</f>
        <v>4</v>
      </c>
    </row>
    <row r="86" spans="1:6" s="59" customFormat="1" ht="16.5" customHeight="1">
      <c r="A86" s="346" t="s">
        <v>186</v>
      </c>
      <c r="B86" s="375" t="s">
        <v>304</v>
      </c>
      <c r="C86" s="344" t="s">
        <v>234</v>
      </c>
      <c r="D86" s="343"/>
      <c r="E86" s="344"/>
      <c r="F86" s="345">
        <f>F87</f>
        <v>4</v>
      </c>
    </row>
    <row r="87" spans="1:6" s="59" customFormat="1" ht="13.5" customHeight="1">
      <c r="A87" s="354" t="s">
        <v>136</v>
      </c>
      <c r="B87" s="375" t="s">
        <v>304</v>
      </c>
      <c r="C87" s="344" t="s">
        <v>234</v>
      </c>
      <c r="D87" s="343" t="s">
        <v>188</v>
      </c>
      <c r="E87" s="344" t="s">
        <v>288</v>
      </c>
      <c r="F87" s="345">
        <v>4</v>
      </c>
    </row>
    <row r="88" spans="1:6" s="59" customFormat="1" ht="25.5" customHeight="1">
      <c r="A88" s="355" t="s">
        <v>324</v>
      </c>
      <c r="B88" s="374" t="s">
        <v>325</v>
      </c>
      <c r="C88" s="344"/>
      <c r="D88" s="343"/>
      <c r="E88" s="344"/>
      <c r="F88" s="351">
        <f>F89</f>
        <v>170</v>
      </c>
    </row>
    <row r="89" spans="1:6" s="59" customFormat="1" ht="21.75" customHeight="1">
      <c r="A89" s="353" t="s">
        <v>6</v>
      </c>
      <c r="B89" s="375" t="s">
        <v>327</v>
      </c>
      <c r="C89" s="344"/>
      <c r="D89" s="343"/>
      <c r="E89" s="344"/>
      <c r="F89" s="351">
        <f>F90</f>
        <v>170</v>
      </c>
    </row>
    <row r="90" spans="1:6" s="59" customFormat="1" ht="39.75" customHeight="1">
      <c r="A90" s="362" t="s">
        <v>328</v>
      </c>
      <c r="B90" s="375" t="s">
        <v>329</v>
      </c>
      <c r="C90" s="344"/>
      <c r="D90" s="343"/>
      <c r="E90" s="344"/>
      <c r="F90" s="351">
        <f>F91+F94</f>
        <v>170</v>
      </c>
    </row>
    <row r="91" spans="1:6" s="59" customFormat="1" ht="19.5" customHeight="1">
      <c r="A91" s="376" t="s">
        <v>330</v>
      </c>
      <c r="B91" s="375" t="s">
        <v>331</v>
      </c>
      <c r="C91" s="344"/>
      <c r="D91" s="343"/>
      <c r="E91" s="344"/>
      <c r="F91" s="345">
        <f>F92</f>
        <v>10</v>
      </c>
    </row>
    <row r="92" spans="1:6" s="59" customFormat="1" ht="18" customHeight="1">
      <c r="A92" s="346" t="s">
        <v>186</v>
      </c>
      <c r="B92" s="375" t="s">
        <v>331</v>
      </c>
      <c r="C92" s="344" t="s">
        <v>234</v>
      </c>
      <c r="D92" s="343"/>
      <c r="E92" s="344"/>
      <c r="F92" s="345">
        <f>F93</f>
        <v>10</v>
      </c>
    </row>
    <row r="93" spans="1:6" s="59" customFormat="1" ht="18" customHeight="1">
      <c r="A93" s="354" t="s">
        <v>142</v>
      </c>
      <c r="B93" s="375" t="s">
        <v>331</v>
      </c>
      <c r="C93" s="344" t="s">
        <v>234</v>
      </c>
      <c r="D93" s="343" t="s">
        <v>306</v>
      </c>
      <c r="E93" s="344" t="s">
        <v>222</v>
      </c>
      <c r="F93" s="345">
        <v>10</v>
      </c>
    </row>
    <row r="94" spans="1:6" s="59" customFormat="1" ht="24.75" customHeight="1">
      <c r="A94" s="376" t="s">
        <v>35</v>
      </c>
      <c r="B94" s="375" t="s">
        <v>36</v>
      </c>
      <c r="C94" s="344"/>
      <c r="D94" s="343"/>
      <c r="E94" s="344"/>
      <c r="F94" s="345">
        <f>F95</f>
        <v>160</v>
      </c>
    </row>
    <row r="95" spans="1:6" s="59" customFormat="1" ht="18" customHeight="1">
      <c r="A95" s="346" t="s">
        <v>186</v>
      </c>
      <c r="B95" s="375" t="s">
        <v>36</v>
      </c>
      <c r="C95" s="344" t="s">
        <v>234</v>
      </c>
      <c r="D95" s="343"/>
      <c r="E95" s="344"/>
      <c r="F95" s="345">
        <f>F96</f>
        <v>160</v>
      </c>
    </row>
    <row r="96" spans="1:6" s="59" customFormat="1" ht="18" customHeight="1">
      <c r="A96" s="354" t="s">
        <v>142</v>
      </c>
      <c r="B96" s="375" t="s">
        <v>36</v>
      </c>
      <c r="C96" s="344" t="s">
        <v>234</v>
      </c>
      <c r="D96" s="343" t="s">
        <v>306</v>
      </c>
      <c r="E96" s="344" t="s">
        <v>222</v>
      </c>
      <c r="F96" s="345">
        <v>160</v>
      </c>
    </row>
    <row r="97" spans="1:6" s="59" customFormat="1" ht="27.75" customHeight="1">
      <c r="A97" s="352" t="s">
        <v>473</v>
      </c>
      <c r="B97" s="374" t="s">
        <v>333</v>
      </c>
      <c r="C97" s="344"/>
      <c r="D97" s="343"/>
      <c r="E97" s="344"/>
      <c r="F97" s="351">
        <f>F98</f>
        <v>1455</v>
      </c>
    </row>
    <row r="98" spans="1:6" s="59" customFormat="1" ht="26.25">
      <c r="A98" s="353" t="s">
        <v>0</v>
      </c>
      <c r="B98" s="375" t="s">
        <v>335</v>
      </c>
      <c r="C98" s="344"/>
      <c r="D98" s="343"/>
      <c r="E98" s="344"/>
      <c r="F98" s="345">
        <f>F99</f>
        <v>1455</v>
      </c>
    </row>
    <row r="99" spans="1:6" s="59" customFormat="1" ht="26.25">
      <c r="A99" s="353" t="s">
        <v>336</v>
      </c>
      <c r="B99" s="375" t="s">
        <v>337</v>
      </c>
      <c r="C99" s="344"/>
      <c r="D99" s="343"/>
      <c r="E99" s="344"/>
      <c r="F99" s="345">
        <f>F100+F103+F106</f>
        <v>1455</v>
      </c>
    </row>
    <row r="100" spans="1:6" s="59" customFormat="1" ht="26.25">
      <c r="A100" s="377" t="s">
        <v>338</v>
      </c>
      <c r="B100" s="375" t="s">
        <v>339</v>
      </c>
      <c r="C100" s="344"/>
      <c r="D100" s="343"/>
      <c r="E100" s="344"/>
      <c r="F100" s="345">
        <f>F101</f>
        <v>10</v>
      </c>
    </row>
    <row r="101" spans="1:6" s="59" customFormat="1" ht="17.25" customHeight="1">
      <c r="A101" s="346" t="s">
        <v>186</v>
      </c>
      <c r="B101" s="375" t="s">
        <v>339</v>
      </c>
      <c r="C101" s="344" t="s">
        <v>234</v>
      </c>
      <c r="D101" s="343"/>
      <c r="E101" s="344"/>
      <c r="F101" s="345">
        <f>F102</f>
        <v>10</v>
      </c>
    </row>
    <row r="102" spans="1:7" s="59" customFormat="1" ht="15">
      <c r="A102" s="354" t="s">
        <v>142</v>
      </c>
      <c r="B102" s="375" t="s">
        <v>339</v>
      </c>
      <c r="C102" s="344" t="s">
        <v>234</v>
      </c>
      <c r="D102" s="343" t="s">
        <v>306</v>
      </c>
      <c r="E102" s="344" t="s">
        <v>222</v>
      </c>
      <c r="F102" s="345">
        <v>10</v>
      </c>
      <c r="G102" s="79"/>
    </row>
    <row r="103" spans="1:7" s="59" customFormat="1" ht="39">
      <c r="A103" s="378" t="s">
        <v>14</v>
      </c>
      <c r="B103" s="375" t="s">
        <v>13</v>
      </c>
      <c r="C103" s="344"/>
      <c r="D103" s="343"/>
      <c r="E103" s="344"/>
      <c r="F103" s="345">
        <f>F104</f>
        <v>1445</v>
      </c>
      <c r="G103" s="79"/>
    </row>
    <row r="104" spans="1:7" s="59" customFormat="1" ht="19.5" customHeight="1">
      <c r="A104" s="346" t="s">
        <v>186</v>
      </c>
      <c r="B104" s="375" t="s">
        <v>13</v>
      </c>
      <c r="C104" s="344" t="s">
        <v>234</v>
      </c>
      <c r="D104" s="343"/>
      <c r="E104" s="344"/>
      <c r="F104" s="345">
        <f>F105</f>
        <v>1445</v>
      </c>
      <c r="G104" s="79"/>
    </row>
    <row r="105" spans="1:7" s="59" customFormat="1" ht="15">
      <c r="A105" s="354" t="s">
        <v>142</v>
      </c>
      <c r="B105" s="375" t="s">
        <v>13</v>
      </c>
      <c r="C105" s="344" t="s">
        <v>234</v>
      </c>
      <c r="D105" s="343" t="s">
        <v>306</v>
      </c>
      <c r="E105" s="344" t="s">
        <v>222</v>
      </c>
      <c r="F105" s="345">
        <v>1445</v>
      </c>
      <c r="G105" s="79"/>
    </row>
    <row r="106" spans="1:7" s="59" customFormat="1" ht="26.25" customHeight="1" hidden="1">
      <c r="A106" s="354" t="s">
        <v>340</v>
      </c>
      <c r="B106" s="375" t="s">
        <v>345</v>
      </c>
      <c r="C106" s="344"/>
      <c r="D106" s="343"/>
      <c r="E106" s="344"/>
      <c r="F106" s="345">
        <f>F107</f>
        <v>0</v>
      </c>
      <c r="G106" s="79"/>
    </row>
    <row r="107" spans="1:7" s="59" customFormat="1" ht="15" customHeight="1" hidden="1">
      <c r="A107" s="346" t="s">
        <v>186</v>
      </c>
      <c r="B107" s="375" t="s">
        <v>345</v>
      </c>
      <c r="C107" s="344" t="s">
        <v>234</v>
      </c>
      <c r="D107" s="343"/>
      <c r="E107" s="344"/>
      <c r="F107" s="345">
        <f>F108</f>
        <v>0</v>
      </c>
      <c r="G107" s="79"/>
    </row>
    <row r="108" spans="1:7" s="59" customFormat="1" ht="15" hidden="1">
      <c r="A108" s="354" t="s">
        <v>142</v>
      </c>
      <c r="B108" s="375" t="s">
        <v>345</v>
      </c>
      <c r="C108" s="344" t="s">
        <v>234</v>
      </c>
      <c r="D108" s="343" t="s">
        <v>306</v>
      </c>
      <c r="E108" s="344" t="s">
        <v>222</v>
      </c>
      <c r="F108" s="345"/>
      <c r="G108" s="79"/>
    </row>
    <row r="109" spans="1:6" s="59" customFormat="1" ht="38.25" customHeight="1">
      <c r="A109" s="352" t="s">
        <v>420</v>
      </c>
      <c r="B109" s="356" t="s">
        <v>347</v>
      </c>
      <c r="C109" s="344"/>
      <c r="D109" s="343"/>
      <c r="E109" s="344"/>
      <c r="F109" s="351">
        <f>F110</f>
        <v>1221.7</v>
      </c>
    </row>
    <row r="110" spans="1:6" s="59" customFormat="1" ht="29.25" customHeight="1">
      <c r="A110" s="353" t="s">
        <v>421</v>
      </c>
      <c r="B110" s="358" t="s">
        <v>349</v>
      </c>
      <c r="C110" s="344"/>
      <c r="D110" s="343"/>
      <c r="E110" s="344"/>
      <c r="F110" s="351">
        <f>F111</f>
        <v>1221.7</v>
      </c>
    </row>
    <row r="111" spans="1:6" s="59" customFormat="1" ht="66.75" customHeight="1">
      <c r="A111" s="353" t="s">
        <v>422</v>
      </c>
      <c r="B111" s="358" t="s">
        <v>351</v>
      </c>
      <c r="C111" s="344"/>
      <c r="D111" s="343"/>
      <c r="E111" s="344"/>
      <c r="F111" s="351">
        <f>F112</f>
        <v>1221.7</v>
      </c>
    </row>
    <row r="112" spans="1:6" s="59" customFormat="1" ht="39">
      <c r="A112" s="354" t="s">
        <v>352</v>
      </c>
      <c r="B112" s="358" t="s">
        <v>353</v>
      </c>
      <c r="C112" s="344"/>
      <c r="D112" s="343"/>
      <c r="E112" s="344"/>
      <c r="F112" s="345">
        <f>F113</f>
        <v>1221.7</v>
      </c>
    </row>
    <row r="113" spans="1:6" s="59" customFormat="1" ht="20.25" customHeight="1">
      <c r="A113" s="346" t="s">
        <v>186</v>
      </c>
      <c r="B113" s="358" t="s">
        <v>353</v>
      </c>
      <c r="C113" s="344" t="s">
        <v>234</v>
      </c>
      <c r="D113" s="343"/>
      <c r="E113" s="344"/>
      <c r="F113" s="379">
        <f>F114</f>
        <v>1221.7</v>
      </c>
    </row>
    <row r="114" spans="1:6" s="59" customFormat="1" ht="15.75" customHeight="1">
      <c r="A114" s="354" t="s">
        <v>144</v>
      </c>
      <c r="B114" s="358" t="s">
        <v>353</v>
      </c>
      <c r="C114" s="344" t="s">
        <v>234</v>
      </c>
      <c r="D114" s="343" t="s">
        <v>306</v>
      </c>
      <c r="E114" s="344" t="s">
        <v>177</v>
      </c>
      <c r="F114" s="345">
        <v>1221.7</v>
      </c>
    </row>
    <row r="115" spans="1:6" s="59" customFormat="1" ht="31.5" customHeight="1">
      <c r="A115" s="352" t="s">
        <v>354</v>
      </c>
      <c r="B115" s="356" t="s">
        <v>355</v>
      </c>
      <c r="C115" s="344"/>
      <c r="D115" s="343"/>
      <c r="E115" s="344"/>
      <c r="F115" s="351">
        <f>F116</f>
        <v>60</v>
      </c>
    </row>
    <row r="116" spans="1:6" s="59" customFormat="1" ht="27.75" customHeight="1">
      <c r="A116" s="353" t="s">
        <v>356</v>
      </c>
      <c r="B116" s="358" t="s">
        <v>357</v>
      </c>
      <c r="C116" s="344"/>
      <c r="D116" s="343"/>
      <c r="E116" s="344"/>
      <c r="F116" s="351">
        <f>F117</f>
        <v>60</v>
      </c>
    </row>
    <row r="117" spans="1:6" s="59" customFormat="1" ht="63.75" customHeight="1">
      <c r="A117" s="353" t="s">
        <v>358</v>
      </c>
      <c r="B117" s="358" t="s">
        <v>359</v>
      </c>
      <c r="C117" s="344"/>
      <c r="D117" s="343"/>
      <c r="E117" s="344"/>
      <c r="F117" s="351">
        <f>F118</f>
        <v>60</v>
      </c>
    </row>
    <row r="118" spans="1:6" s="59" customFormat="1" ht="27.75" customHeight="1">
      <c r="A118" s="354" t="s">
        <v>360</v>
      </c>
      <c r="B118" s="358" t="s">
        <v>361</v>
      </c>
      <c r="C118" s="344"/>
      <c r="D118" s="343"/>
      <c r="E118" s="344"/>
      <c r="F118" s="345">
        <f>F119</f>
        <v>60</v>
      </c>
    </row>
    <row r="119" spans="1:6" s="59" customFormat="1" ht="15">
      <c r="A119" s="346" t="s">
        <v>186</v>
      </c>
      <c r="B119" s="358" t="s">
        <v>361</v>
      </c>
      <c r="C119" s="344" t="s">
        <v>234</v>
      </c>
      <c r="D119" s="343"/>
      <c r="E119" s="344"/>
      <c r="F119" s="379">
        <f>F120</f>
        <v>60</v>
      </c>
    </row>
    <row r="120" spans="1:6" s="59" customFormat="1" ht="15.75" customHeight="1">
      <c r="A120" s="354" t="s">
        <v>144</v>
      </c>
      <c r="B120" s="358" t="s">
        <v>361</v>
      </c>
      <c r="C120" s="344" t="s">
        <v>234</v>
      </c>
      <c r="D120" s="343" t="s">
        <v>306</v>
      </c>
      <c r="E120" s="344" t="s">
        <v>177</v>
      </c>
      <c r="F120" s="345">
        <v>60</v>
      </c>
    </row>
    <row r="121" spans="1:6" s="59" customFormat="1" ht="26.25" customHeight="1">
      <c r="A121" s="352" t="s">
        <v>365</v>
      </c>
      <c r="B121" s="374" t="s">
        <v>366</v>
      </c>
      <c r="C121" s="344"/>
      <c r="D121" s="343"/>
      <c r="E121" s="344"/>
      <c r="F121" s="351">
        <f>F122</f>
        <v>4525</v>
      </c>
    </row>
    <row r="122" spans="1:6" s="59" customFormat="1" ht="26.25" customHeight="1">
      <c r="A122" s="353" t="s">
        <v>423</v>
      </c>
      <c r="B122" s="375" t="s">
        <v>368</v>
      </c>
      <c r="C122" s="344"/>
      <c r="D122" s="343"/>
      <c r="E122" s="344"/>
      <c r="F122" s="351">
        <f>F123</f>
        <v>4525</v>
      </c>
    </row>
    <row r="123" spans="1:6" s="59" customFormat="1" ht="37.5" customHeight="1">
      <c r="A123" s="353" t="s">
        <v>424</v>
      </c>
      <c r="B123" s="375" t="s">
        <v>370</v>
      </c>
      <c r="C123" s="344"/>
      <c r="D123" s="343"/>
      <c r="E123" s="344"/>
      <c r="F123" s="351">
        <f>F124+F127</f>
        <v>4525</v>
      </c>
    </row>
    <row r="124" spans="1:6" s="59" customFormat="1" ht="15">
      <c r="A124" s="376" t="s">
        <v>371</v>
      </c>
      <c r="B124" s="375" t="s">
        <v>425</v>
      </c>
      <c r="C124" s="344"/>
      <c r="D124" s="343"/>
      <c r="E124" s="344"/>
      <c r="F124" s="345">
        <f>F125</f>
        <v>2666.4</v>
      </c>
    </row>
    <row r="125" spans="1:6" s="59" customFormat="1" ht="27.75" customHeight="1">
      <c r="A125" s="353" t="s">
        <v>373</v>
      </c>
      <c r="B125" s="375" t="s">
        <v>425</v>
      </c>
      <c r="C125" s="380" t="s">
        <v>374</v>
      </c>
      <c r="D125" s="343"/>
      <c r="E125" s="344"/>
      <c r="F125" s="379">
        <f>F126</f>
        <v>2666.4</v>
      </c>
    </row>
    <row r="126" spans="1:6" s="59" customFormat="1" ht="15">
      <c r="A126" s="354" t="s">
        <v>148</v>
      </c>
      <c r="B126" s="381" t="s">
        <v>425</v>
      </c>
      <c r="C126" s="344" t="s">
        <v>374</v>
      </c>
      <c r="D126" s="343" t="s">
        <v>364</v>
      </c>
      <c r="E126" s="344" t="s">
        <v>175</v>
      </c>
      <c r="F126" s="345">
        <v>2666.4</v>
      </c>
    </row>
    <row r="127" spans="1:6" ht="25.5">
      <c r="A127" s="382" t="s">
        <v>9</v>
      </c>
      <c r="B127" s="383" t="s">
        <v>7</v>
      </c>
      <c r="C127" s="371"/>
      <c r="D127" s="384"/>
      <c r="E127" s="385"/>
      <c r="F127" s="373">
        <f>F128</f>
        <v>1858.6</v>
      </c>
    </row>
    <row r="128" spans="1:6" ht="26.25">
      <c r="A128" s="353" t="s">
        <v>373</v>
      </c>
      <c r="B128" s="386" t="s">
        <v>7</v>
      </c>
      <c r="C128" s="344" t="s">
        <v>374</v>
      </c>
      <c r="D128" s="387"/>
      <c r="E128" s="388"/>
      <c r="F128" s="345">
        <f>F129</f>
        <v>1858.6</v>
      </c>
    </row>
    <row r="129" spans="1:7" ht="15">
      <c r="A129" s="389" t="s">
        <v>148</v>
      </c>
      <c r="B129" s="386" t="s">
        <v>7</v>
      </c>
      <c r="C129" s="380" t="s">
        <v>374</v>
      </c>
      <c r="D129" s="390" t="s">
        <v>364</v>
      </c>
      <c r="E129" s="391" t="s">
        <v>175</v>
      </c>
      <c r="F129" s="392">
        <v>1858.6</v>
      </c>
      <c r="G129" s="33"/>
    </row>
    <row r="130" spans="1:6" s="59" customFormat="1" ht="28.5">
      <c r="A130" s="352" t="s">
        <v>398</v>
      </c>
      <c r="B130" s="374" t="s">
        <v>399</v>
      </c>
      <c r="C130" s="344"/>
      <c r="D130" s="343"/>
      <c r="E130" s="344"/>
      <c r="F130" s="351">
        <f>F131</f>
        <v>54.3</v>
      </c>
    </row>
    <row r="131" spans="1:6" s="59" customFormat="1" ht="26.25">
      <c r="A131" s="353" t="s">
        <v>400</v>
      </c>
      <c r="B131" s="375" t="s">
        <v>401</v>
      </c>
      <c r="C131" s="380"/>
      <c r="D131" s="393"/>
      <c r="E131" s="344"/>
      <c r="F131" s="351">
        <f>F132</f>
        <v>54.3</v>
      </c>
    </row>
    <row r="132" spans="1:6" s="59" customFormat="1" ht="39">
      <c r="A132" s="353" t="s">
        <v>402</v>
      </c>
      <c r="B132" s="375" t="s">
        <v>403</v>
      </c>
      <c r="C132" s="380"/>
      <c r="D132" s="393"/>
      <c r="E132" s="344"/>
      <c r="F132" s="351">
        <f>F133</f>
        <v>54.3</v>
      </c>
    </row>
    <row r="133" spans="1:6" s="59" customFormat="1" ht="15" customHeight="1">
      <c r="A133" s="376" t="s">
        <v>404</v>
      </c>
      <c r="B133" s="375" t="s">
        <v>426</v>
      </c>
      <c r="C133" s="380"/>
      <c r="D133" s="390"/>
      <c r="E133" s="388"/>
      <c r="F133" s="345">
        <f>F134</f>
        <v>54.3</v>
      </c>
    </row>
    <row r="134" spans="1:6" s="59" customFormat="1" ht="24.75" customHeight="1">
      <c r="A134" s="353" t="s">
        <v>373</v>
      </c>
      <c r="B134" s="375" t="s">
        <v>426</v>
      </c>
      <c r="C134" s="380" t="s">
        <v>374</v>
      </c>
      <c r="D134" s="390"/>
      <c r="E134" s="388"/>
      <c r="F134" s="379">
        <f>F135</f>
        <v>54.3</v>
      </c>
    </row>
    <row r="135" spans="1:6" s="58" customFormat="1" ht="13.5" customHeight="1">
      <c r="A135" s="354" t="s">
        <v>159</v>
      </c>
      <c r="B135" s="375" t="s">
        <v>426</v>
      </c>
      <c r="C135" s="344" t="s">
        <v>374</v>
      </c>
      <c r="D135" s="343" t="s">
        <v>397</v>
      </c>
      <c r="E135" s="344" t="s">
        <v>175</v>
      </c>
      <c r="F135" s="345">
        <v>54.3</v>
      </c>
    </row>
    <row r="136" spans="1:6" s="59" customFormat="1" ht="39">
      <c r="A136" s="352" t="s">
        <v>383</v>
      </c>
      <c r="B136" s="374" t="s">
        <v>384</v>
      </c>
      <c r="C136" s="344"/>
      <c r="D136" s="343"/>
      <c r="E136" s="344"/>
      <c r="F136" s="351">
        <f>F137</f>
        <v>60</v>
      </c>
    </row>
    <row r="137" spans="1:6" s="59" customFormat="1" ht="39">
      <c r="A137" s="353" t="s">
        <v>385</v>
      </c>
      <c r="B137" s="375" t="s">
        <v>386</v>
      </c>
      <c r="C137" s="344"/>
      <c r="D137" s="343"/>
      <c r="E137" s="344"/>
      <c r="F137" s="351">
        <f>F138</f>
        <v>60</v>
      </c>
    </row>
    <row r="138" spans="1:6" s="59" customFormat="1" ht="51.75">
      <c r="A138" s="353" t="s">
        <v>387</v>
      </c>
      <c r="B138" s="375" t="s">
        <v>388</v>
      </c>
      <c r="C138" s="344"/>
      <c r="D138" s="343"/>
      <c r="E138" s="344"/>
      <c r="F138" s="351">
        <f>F139+F142+F145</f>
        <v>60</v>
      </c>
    </row>
    <row r="139" spans="1:6" s="59" customFormat="1" ht="19.5" customHeight="1" hidden="1">
      <c r="A139" s="376" t="s">
        <v>389</v>
      </c>
      <c r="B139" s="375" t="s">
        <v>390</v>
      </c>
      <c r="C139" s="344"/>
      <c r="D139" s="343"/>
      <c r="E139" s="344"/>
      <c r="F139" s="345">
        <f>F140</f>
        <v>0</v>
      </c>
    </row>
    <row r="140" spans="1:6" s="59" customFormat="1" ht="15" hidden="1">
      <c r="A140" s="346" t="s">
        <v>394</v>
      </c>
      <c r="B140" s="381" t="s">
        <v>390</v>
      </c>
      <c r="C140" s="344" t="s">
        <v>395</v>
      </c>
      <c r="D140" s="343"/>
      <c r="E140" s="344"/>
      <c r="F140" s="379">
        <f>F141</f>
        <v>0</v>
      </c>
    </row>
    <row r="141" spans="1:6" s="59" customFormat="1" ht="15" hidden="1">
      <c r="A141" s="347" t="s">
        <v>155</v>
      </c>
      <c r="B141" s="381" t="s">
        <v>390</v>
      </c>
      <c r="C141" s="344" t="s">
        <v>395</v>
      </c>
      <c r="D141" s="343" t="s">
        <v>235</v>
      </c>
      <c r="E141" s="344" t="s">
        <v>177</v>
      </c>
      <c r="F141" s="345">
        <v>0</v>
      </c>
    </row>
    <row r="142" spans="1:6" s="59" customFormat="1" ht="31.5" customHeight="1">
      <c r="A142" s="376" t="s">
        <v>392</v>
      </c>
      <c r="B142" s="394" t="s">
        <v>390</v>
      </c>
      <c r="C142" s="344"/>
      <c r="D142" s="343"/>
      <c r="E142" s="344"/>
      <c r="F142" s="345">
        <f>F143</f>
        <v>60</v>
      </c>
    </row>
    <row r="143" spans="1:6" s="59" customFormat="1" ht="15">
      <c r="A143" s="395" t="s">
        <v>382</v>
      </c>
      <c r="B143" s="394" t="s">
        <v>390</v>
      </c>
      <c r="C143" s="344" t="s">
        <v>391</v>
      </c>
      <c r="D143" s="343"/>
      <c r="E143" s="344"/>
      <c r="F143" s="379">
        <f>F144</f>
        <v>60</v>
      </c>
    </row>
    <row r="144" spans="1:6" s="59" customFormat="1" ht="15">
      <c r="A144" s="347" t="s">
        <v>155</v>
      </c>
      <c r="B144" s="394" t="s">
        <v>390</v>
      </c>
      <c r="C144" s="344" t="s">
        <v>391</v>
      </c>
      <c r="D144" s="343" t="s">
        <v>235</v>
      </c>
      <c r="E144" s="344" t="s">
        <v>177</v>
      </c>
      <c r="F144" s="345">
        <v>60</v>
      </c>
    </row>
    <row r="145" spans="1:6" s="59" customFormat="1" ht="15" hidden="1">
      <c r="A145" s="346" t="s">
        <v>427</v>
      </c>
      <c r="B145" s="370" t="s">
        <v>396</v>
      </c>
      <c r="C145" s="371"/>
      <c r="D145" s="372"/>
      <c r="E145" s="371"/>
      <c r="F145" s="373">
        <f>F146</f>
        <v>0</v>
      </c>
    </row>
    <row r="146" spans="1:6" s="59" customFormat="1" ht="15" hidden="1">
      <c r="A146" s="346" t="s">
        <v>394</v>
      </c>
      <c r="B146" s="394" t="s">
        <v>396</v>
      </c>
      <c r="C146" s="344" t="s">
        <v>395</v>
      </c>
      <c r="D146" s="343"/>
      <c r="E146" s="344"/>
      <c r="F146" s="373">
        <f>F147</f>
        <v>0</v>
      </c>
    </row>
    <row r="147" spans="1:6" s="59" customFormat="1" ht="15" hidden="1">
      <c r="A147" s="347" t="s">
        <v>155</v>
      </c>
      <c r="B147" s="394" t="s">
        <v>396</v>
      </c>
      <c r="C147" s="344" t="s">
        <v>395</v>
      </c>
      <c r="D147" s="343" t="s">
        <v>235</v>
      </c>
      <c r="E147" s="344" t="s">
        <v>177</v>
      </c>
      <c r="F147" s="373"/>
    </row>
    <row r="148" spans="1:6" s="59" customFormat="1" ht="28.5">
      <c r="A148" s="352" t="s">
        <v>22</v>
      </c>
      <c r="B148" s="374" t="s">
        <v>21</v>
      </c>
      <c r="C148" s="344"/>
      <c r="D148" s="343"/>
      <c r="E148" s="344"/>
      <c r="F148" s="351">
        <f>F149</f>
        <v>4130</v>
      </c>
    </row>
    <row r="149" spans="1:6" s="59" customFormat="1" ht="26.25">
      <c r="A149" s="353" t="s">
        <v>23</v>
      </c>
      <c r="B149" s="375" t="s">
        <v>24</v>
      </c>
      <c r="C149" s="380"/>
      <c r="D149" s="393"/>
      <c r="E149" s="344"/>
      <c r="F149" s="351">
        <f>F150</f>
        <v>4130</v>
      </c>
    </row>
    <row r="150" spans="1:6" s="59" customFormat="1" ht="39">
      <c r="A150" s="353" t="s">
        <v>28</v>
      </c>
      <c r="B150" s="375" t="s">
        <v>26</v>
      </c>
      <c r="C150" s="380"/>
      <c r="D150" s="393"/>
      <c r="E150" s="344"/>
      <c r="F150" s="351">
        <f>F151+F154</f>
        <v>4130</v>
      </c>
    </row>
    <row r="151" spans="1:6" s="59" customFormat="1" ht="21.75" customHeight="1">
      <c r="A151" s="329" t="s">
        <v>30</v>
      </c>
      <c r="B151" s="375" t="s">
        <v>27</v>
      </c>
      <c r="C151" s="380"/>
      <c r="D151" s="390"/>
      <c r="E151" s="388"/>
      <c r="F151" s="345">
        <f>F152</f>
        <v>130</v>
      </c>
    </row>
    <row r="152" spans="1:6" s="59" customFormat="1" ht="18" customHeight="1">
      <c r="A152" s="346" t="s">
        <v>186</v>
      </c>
      <c r="B152" s="375" t="s">
        <v>27</v>
      </c>
      <c r="C152" s="380" t="s">
        <v>234</v>
      </c>
      <c r="D152" s="390"/>
      <c r="E152" s="388"/>
      <c r="F152" s="345">
        <f>F153</f>
        <v>130</v>
      </c>
    </row>
    <row r="153" spans="1:6" s="58" customFormat="1" ht="17.25" customHeight="1">
      <c r="A153" s="354" t="s">
        <v>144</v>
      </c>
      <c r="B153" s="375" t="s">
        <v>27</v>
      </c>
      <c r="C153" s="380" t="s">
        <v>234</v>
      </c>
      <c r="D153" s="393" t="s">
        <v>306</v>
      </c>
      <c r="E153" s="380" t="s">
        <v>177</v>
      </c>
      <c r="F153" s="392">
        <v>130</v>
      </c>
    </row>
    <row r="154" spans="1:11" s="58" customFormat="1" ht="17.25" customHeight="1">
      <c r="A154" s="329" t="s">
        <v>30</v>
      </c>
      <c r="B154" s="364" t="s">
        <v>29</v>
      </c>
      <c r="C154" s="344" t="s">
        <v>234</v>
      </c>
      <c r="D154" s="343"/>
      <c r="E154" s="344"/>
      <c r="F154" s="345">
        <f>F155</f>
        <v>4000</v>
      </c>
      <c r="G154" s="250"/>
      <c r="H154" s="250"/>
      <c r="I154" s="251"/>
      <c r="J154" s="252"/>
      <c r="K154" s="253"/>
    </row>
    <row r="155" spans="1:11" s="58" customFormat="1" ht="17.25" customHeight="1" thickBot="1">
      <c r="A155" s="360" t="s">
        <v>186</v>
      </c>
      <c r="B155" s="468" t="s">
        <v>29</v>
      </c>
      <c r="C155" s="396" t="s">
        <v>234</v>
      </c>
      <c r="D155" s="397" t="s">
        <v>306</v>
      </c>
      <c r="E155" s="396" t="s">
        <v>177</v>
      </c>
      <c r="F155" s="398">
        <v>4000</v>
      </c>
      <c r="G155" s="254"/>
      <c r="H155" s="254"/>
      <c r="I155" s="255"/>
      <c r="J155" s="256"/>
      <c r="K155" s="257"/>
    </row>
    <row r="156" spans="1:8" s="59" customFormat="1" ht="26.25" thickBot="1">
      <c r="A156" s="399" t="s">
        <v>178</v>
      </c>
      <c r="B156" s="400" t="s">
        <v>179</v>
      </c>
      <c r="C156" s="401"/>
      <c r="D156" s="402"/>
      <c r="E156" s="403"/>
      <c r="F156" s="404">
        <f>F157+F165</f>
        <v>6407.400000000001</v>
      </c>
      <c r="H156" s="60"/>
    </row>
    <row r="157" spans="1:6" s="59" customFormat="1" ht="30.75" customHeight="1">
      <c r="A157" s="405" t="s">
        <v>189</v>
      </c>
      <c r="B157" s="406" t="s">
        <v>190</v>
      </c>
      <c r="C157" s="407"/>
      <c r="D157" s="408"/>
      <c r="E157" s="340"/>
      <c r="F157" s="409">
        <f>F158</f>
        <v>1124.8</v>
      </c>
    </row>
    <row r="158" spans="1:6" s="59" customFormat="1" ht="15" customHeight="1">
      <c r="A158" s="410" t="s">
        <v>182</v>
      </c>
      <c r="B158" s="411" t="s">
        <v>191</v>
      </c>
      <c r="C158" s="393"/>
      <c r="D158" s="412"/>
      <c r="E158" s="343"/>
      <c r="F158" s="413">
        <f>F159+F162</f>
        <v>1124.8</v>
      </c>
    </row>
    <row r="159" spans="1:6" s="59" customFormat="1" ht="15.75" customHeight="1">
      <c r="A159" s="353" t="s">
        <v>184</v>
      </c>
      <c r="B159" s="411" t="s">
        <v>192</v>
      </c>
      <c r="C159" s="393"/>
      <c r="D159" s="412"/>
      <c r="E159" s="343"/>
      <c r="F159" s="413">
        <f>F160</f>
        <v>1124.8</v>
      </c>
    </row>
    <row r="160" spans="1:6" s="59" customFormat="1" ht="38.25">
      <c r="A160" s="414" t="s">
        <v>193</v>
      </c>
      <c r="B160" s="411" t="s">
        <v>192</v>
      </c>
      <c r="C160" s="343" t="s">
        <v>428</v>
      </c>
      <c r="D160" s="344"/>
      <c r="E160" s="343"/>
      <c r="F160" s="413">
        <f>F161</f>
        <v>1124.8</v>
      </c>
    </row>
    <row r="161" spans="1:7" s="59" customFormat="1" ht="30.75" customHeight="1">
      <c r="A161" s="415" t="s">
        <v>187</v>
      </c>
      <c r="B161" s="411" t="s">
        <v>192</v>
      </c>
      <c r="C161" s="390" t="s">
        <v>428</v>
      </c>
      <c r="D161" s="416" t="s">
        <v>175</v>
      </c>
      <c r="E161" s="417" t="s">
        <v>188</v>
      </c>
      <c r="F161" s="363">
        <v>1124.8</v>
      </c>
      <c r="G161" s="60"/>
    </row>
    <row r="162" spans="1:6" s="59" customFormat="1" ht="15.75" customHeight="1" hidden="1">
      <c r="A162" s="353" t="s">
        <v>194</v>
      </c>
      <c r="B162" s="411" t="s">
        <v>195</v>
      </c>
      <c r="C162" s="393"/>
      <c r="D162" s="412"/>
      <c r="E162" s="343"/>
      <c r="F162" s="413">
        <f>F163</f>
        <v>0</v>
      </c>
    </row>
    <row r="163" spans="1:6" s="59" customFormat="1" ht="38.25" hidden="1">
      <c r="A163" s="414" t="s">
        <v>193</v>
      </c>
      <c r="B163" s="411" t="s">
        <v>195</v>
      </c>
      <c r="C163" s="343" t="s">
        <v>428</v>
      </c>
      <c r="D163" s="344"/>
      <c r="E163" s="343"/>
      <c r="F163" s="413">
        <f>F164</f>
        <v>0</v>
      </c>
    </row>
    <row r="164" spans="1:7" s="59" customFormat="1" ht="30.75" customHeight="1" hidden="1">
      <c r="A164" s="415" t="s">
        <v>187</v>
      </c>
      <c r="B164" s="411" t="s">
        <v>195</v>
      </c>
      <c r="C164" s="390" t="s">
        <v>428</v>
      </c>
      <c r="D164" s="416" t="s">
        <v>175</v>
      </c>
      <c r="E164" s="417" t="s">
        <v>188</v>
      </c>
      <c r="F164" s="363"/>
      <c r="G164" s="60"/>
    </row>
    <row r="165" spans="1:6" s="59" customFormat="1" ht="16.5" customHeight="1">
      <c r="A165" s="418" t="s">
        <v>180</v>
      </c>
      <c r="B165" s="419" t="s">
        <v>181</v>
      </c>
      <c r="C165" s="349"/>
      <c r="D165" s="350"/>
      <c r="E165" s="420"/>
      <c r="F165" s="351">
        <f>F166</f>
        <v>5282.6</v>
      </c>
    </row>
    <row r="166" spans="1:8" s="59" customFormat="1" ht="15">
      <c r="A166" s="410" t="s">
        <v>182</v>
      </c>
      <c r="B166" s="411" t="s">
        <v>183</v>
      </c>
      <c r="C166" s="343"/>
      <c r="D166" s="344"/>
      <c r="E166" s="417"/>
      <c r="F166" s="345">
        <f>F167+F170+F176+F190+F193+F199+F196</f>
        <v>5282.6</v>
      </c>
      <c r="H166" s="60"/>
    </row>
    <row r="167" spans="1:6" s="59" customFormat="1" ht="15">
      <c r="A167" s="353" t="s">
        <v>184</v>
      </c>
      <c r="B167" s="421" t="s">
        <v>185</v>
      </c>
      <c r="C167" s="343"/>
      <c r="D167" s="344"/>
      <c r="E167" s="417"/>
      <c r="F167" s="345">
        <f>F168</f>
        <v>3963.3</v>
      </c>
    </row>
    <row r="168" spans="1:8" s="59" customFormat="1" ht="37.5" customHeight="1">
      <c r="A168" s="414" t="s">
        <v>193</v>
      </c>
      <c r="B168" s="421" t="s">
        <v>185</v>
      </c>
      <c r="C168" s="343" t="s">
        <v>428</v>
      </c>
      <c r="D168" s="344"/>
      <c r="E168" s="417"/>
      <c r="F168" s="345">
        <f>F169</f>
        <v>3963.3</v>
      </c>
      <c r="H168" s="60"/>
    </row>
    <row r="169" spans="1:6" s="59" customFormat="1" ht="26.25">
      <c r="A169" s="354" t="s">
        <v>187</v>
      </c>
      <c r="B169" s="421" t="s">
        <v>185</v>
      </c>
      <c r="C169" s="343" t="s">
        <v>428</v>
      </c>
      <c r="D169" s="344" t="s">
        <v>175</v>
      </c>
      <c r="E169" s="417" t="s">
        <v>188</v>
      </c>
      <c r="F169" s="345">
        <v>3963.3</v>
      </c>
    </row>
    <row r="170" spans="1:6" s="59" customFormat="1" ht="15">
      <c r="A170" s="353" t="s">
        <v>184</v>
      </c>
      <c r="B170" s="421" t="s">
        <v>185</v>
      </c>
      <c r="C170" s="343"/>
      <c r="D170" s="344"/>
      <c r="E170" s="417"/>
      <c r="F170" s="345">
        <f>F171+F174</f>
        <v>944.5</v>
      </c>
    </row>
    <row r="171" spans="1:6" s="59" customFormat="1" ht="21.75" customHeight="1">
      <c r="A171" s="414" t="s">
        <v>186</v>
      </c>
      <c r="B171" s="421" t="s">
        <v>185</v>
      </c>
      <c r="C171" s="343" t="s">
        <v>234</v>
      </c>
      <c r="D171" s="344"/>
      <c r="E171" s="417"/>
      <c r="F171" s="345">
        <f>F172+F173</f>
        <v>940.4</v>
      </c>
    </row>
    <row r="172" spans="1:6" s="59" customFormat="1" ht="26.25">
      <c r="A172" s="354" t="s">
        <v>187</v>
      </c>
      <c r="B172" s="421" t="s">
        <v>185</v>
      </c>
      <c r="C172" s="343" t="s">
        <v>234</v>
      </c>
      <c r="D172" s="344" t="s">
        <v>175</v>
      </c>
      <c r="E172" s="417" t="s">
        <v>188</v>
      </c>
      <c r="F172" s="422">
        <v>839.4</v>
      </c>
    </row>
    <row r="173" spans="1:6" s="59" customFormat="1" ht="25.5" customHeight="1">
      <c r="A173" s="354" t="s">
        <v>112</v>
      </c>
      <c r="B173" s="421" t="s">
        <v>185</v>
      </c>
      <c r="C173" s="343" t="s">
        <v>234</v>
      </c>
      <c r="D173" s="416" t="s">
        <v>175</v>
      </c>
      <c r="E173" s="417" t="s">
        <v>177</v>
      </c>
      <c r="F173" s="345">
        <v>101</v>
      </c>
    </row>
    <row r="174" spans="1:6" s="59" customFormat="1" ht="18" customHeight="1">
      <c r="A174" s="330" t="s">
        <v>219</v>
      </c>
      <c r="B174" s="421" t="s">
        <v>185</v>
      </c>
      <c r="C174" s="393" t="s">
        <v>432</v>
      </c>
      <c r="D174" s="416"/>
      <c r="E174" s="417"/>
      <c r="F174" s="345">
        <f>F175</f>
        <v>4.1</v>
      </c>
    </row>
    <row r="175" spans="1:6" s="59" customFormat="1" ht="28.5" customHeight="1">
      <c r="A175" s="354" t="s">
        <v>187</v>
      </c>
      <c r="B175" s="421" t="s">
        <v>185</v>
      </c>
      <c r="C175" s="393" t="s">
        <v>432</v>
      </c>
      <c r="D175" s="416" t="s">
        <v>175</v>
      </c>
      <c r="E175" s="417" t="s">
        <v>188</v>
      </c>
      <c r="F175" s="345">
        <v>4.1</v>
      </c>
    </row>
    <row r="176" spans="1:6" s="59" customFormat="1" ht="26.25">
      <c r="A176" s="353" t="s">
        <v>199</v>
      </c>
      <c r="B176" s="421" t="s">
        <v>200</v>
      </c>
      <c r="C176" s="393"/>
      <c r="D176" s="416"/>
      <c r="E176" s="417"/>
      <c r="F176" s="345">
        <f>F177</f>
        <v>218.3</v>
      </c>
    </row>
    <row r="177" spans="1:6" s="59" customFormat="1" ht="15">
      <c r="A177" s="346" t="s">
        <v>201</v>
      </c>
      <c r="B177" s="421" t="s">
        <v>200</v>
      </c>
      <c r="C177" s="424">
        <v>500</v>
      </c>
      <c r="D177" s="380"/>
      <c r="E177" s="417"/>
      <c r="F177" s="345">
        <f>F189</f>
        <v>218.3</v>
      </c>
    </row>
    <row r="178" spans="1:6" s="59" customFormat="1" ht="15" customHeight="1" hidden="1">
      <c r="A178" s="354"/>
      <c r="B178" s="421" t="s">
        <v>200</v>
      </c>
      <c r="C178" s="424"/>
      <c r="D178" s="380"/>
      <c r="E178" s="417"/>
      <c r="F178" s="345"/>
    </row>
    <row r="179" spans="1:6" s="59" customFormat="1" ht="15" customHeight="1" hidden="1">
      <c r="A179" s="354"/>
      <c r="B179" s="421" t="s">
        <v>200</v>
      </c>
      <c r="C179" s="424"/>
      <c r="D179" s="380"/>
      <c r="E179" s="417"/>
      <c r="F179" s="345"/>
    </row>
    <row r="180" spans="1:6" s="59" customFormat="1" ht="15" customHeight="1" hidden="1">
      <c r="A180" s="354"/>
      <c r="B180" s="421" t="s">
        <v>200</v>
      </c>
      <c r="C180" s="343"/>
      <c r="D180" s="344"/>
      <c r="E180" s="417"/>
      <c r="F180" s="345"/>
    </row>
    <row r="181" spans="1:6" s="59" customFormat="1" ht="15" customHeight="1" hidden="1">
      <c r="A181" s="354"/>
      <c r="B181" s="421" t="s">
        <v>200</v>
      </c>
      <c r="C181" s="393"/>
      <c r="D181" s="416"/>
      <c r="E181" s="417"/>
      <c r="F181" s="345"/>
    </row>
    <row r="182" spans="1:6" s="59" customFormat="1" ht="15" customHeight="1" hidden="1">
      <c r="A182" s="354"/>
      <c r="B182" s="421" t="s">
        <v>200</v>
      </c>
      <c r="C182" s="393"/>
      <c r="D182" s="416"/>
      <c r="E182" s="417"/>
      <c r="F182" s="345"/>
    </row>
    <row r="183" spans="1:6" s="59" customFormat="1" ht="15" customHeight="1" hidden="1">
      <c r="A183" s="425"/>
      <c r="B183" s="421" t="s">
        <v>200</v>
      </c>
      <c r="C183" s="349"/>
      <c r="D183" s="344"/>
      <c r="E183" s="417"/>
      <c r="F183" s="345"/>
    </row>
    <row r="184" spans="1:6" s="59" customFormat="1" ht="15" customHeight="1" hidden="1">
      <c r="A184" s="426"/>
      <c r="B184" s="421" t="s">
        <v>200</v>
      </c>
      <c r="C184" s="349"/>
      <c r="D184" s="344"/>
      <c r="E184" s="417"/>
      <c r="F184" s="345"/>
    </row>
    <row r="185" spans="1:6" s="59" customFormat="1" ht="15" customHeight="1" hidden="1">
      <c r="A185" s="426"/>
      <c r="B185" s="421" t="s">
        <v>200</v>
      </c>
      <c r="C185" s="349"/>
      <c r="D185" s="344"/>
      <c r="E185" s="417"/>
      <c r="F185" s="345"/>
    </row>
    <row r="186" spans="1:6" s="59" customFormat="1" ht="15" customHeight="1" hidden="1">
      <c r="A186" s="426"/>
      <c r="B186" s="421" t="s">
        <v>200</v>
      </c>
      <c r="C186" s="349"/>
      <c r="D186" s="344"/>
      <c r="E186" s="417"/>
      <c r="F186" s="345"/>
    </row>
    <row r="187" spans="1:6" s="59" customFormat="1" ht="15" customHeight="1" hidden="1">
      <c r="A187" s="426"/>
      <c r="B187" s="421" t="s">
        <v>200</v>
      </c>
      <c r="C187" s="349"/>
      <c r="D187" s="344"/>
      <c r="E187" s="417"/>
      <c r="F187" s="345"/>
    </row>
    <row r="188" spans="1:6" s="59" customFormat="1" ht="15" customHeight="1" hidden="1">
      <c r="A188" s="426"/>
      <c r="B188" s="421" t="s">
        <v>200</v>
      </c>
      <c r="C188" s="349"/>
      <c r="D188" s="344"/>
      <c r="E188" s="417"/>
      <c r="F188" s="345"/>
    </row>
    <row r="189" spans="1:6" s="59" customFormat="1" ht="26.25">
      <c r="A189" s="427" t="s">
        <v>116</v>
      </c>
      <c r="B189" s="421" t="s">
        <v>200</v>
      </c>
      <c r="C189" s="343" t="s">
        <v>204</v>
      </c>
      <c r="D189" s="344" t="s">
        <v>175</v>
      </c>
      <c r="E189" s="417" t="s">
        <v>197</v>
      </c>
      <c r="F189" s="345">
        <v>218.3</v>
      </c>
    </row>
    <row r="190" spans="1:6" s="59" customFormat="1" ht="38.25">
      <c r="A190" s="346" t="s">
        <v>202</v>
      </c>
      <c r="B190" s="428" t="s">
        <v>203</v>
      </c>
      <c r="C190" s="343"/>
      <c r="D190" s="344"/>
      <c r="E190" s="417"/>
      <c r="F190" s="345">
        <f>F191</f>
        <v>33</v>
      </c>
    </row>
    <row r="191" spans="1:6" s="59" customFormat="1" ht="15">
      <c r="A191" s="346" t="s">
        <v>201</v>
      </c>
      <c r="B191" s="428" t="s">
        <v>203</v>
      </c>
      <c r="C191" s="343" t="s">
        <v>204</v>
      </c>
      <c r="D191" s="344"/>
      <c r="E191" s="417"/>
      <c r="F191" s="345">
        <f>F192</f>
        <v>33</v>
      </c>
    </row>
    <row r="192" spans="1:6" s="59" customFormat="1" ht="26.25">
      <c r="A192" s="427" t="s">
        <v>116</v>
      </c>
      <c r="B192" s="428" t="s">
        <v>203</v>
      </c>
      <c r="C192" s="429" t="s">
        <v>204</v>
      </c>
      <c r="D192" s="396" t="s">
        <v>175</v>
      </c>
      <c r="E192" s="430" t="s">
        <v>197</v>
      </c>
      <c r="F192" s="431">
        <v>33</v>
      </c>
    </row>
    <row r="193" spans="1:6" s="59" customFormat="1" ht="15.75" customHeight="1" hidden="1">
      <c r="A193" s="353" t="s">
        <v>194</v>
      </c>
      <c r="B193" s="411" t="s">
        <v>196</v>
      </c>
      <c r="C193" s="393"/>
      <c r="D193" s="412"/>
      <c r="E193" s="343"/>
      <c r="F193" s="413">
        <f>F194</f>
        <v>0</v>
      </c>
    </row>
    <row r="194" spans="1:6" s="59" customFormat="1" ht="38.25" hidden="1">
      <c r="A194" s="414" t="s">
        <v>193</v>
      </c>
      <c r="B194" s="411" t="s">
        <v>196</v>
      </c>
      <c r="C194" s="343" t="s">
        <v>428</v>
      </c>
      <c r="D194" s="344"/>
      <c r="E194" s="343"/>
      <c r="F194" s="413">
        <f>F195</f>
        <v>0</v>
      </c>
    </row>
    <row r="195" spans="1:7" s="59" customFormat="1" ht="30.75" customHeight="1" hidden="1">
      <c r="A195" s="415" t="s">
        <v>187</v>
      </c>
      <c r="B195" s="411" t="s">
        <v>196</v>
      </c>
      <c r="C195" s="390" t="s">
        <v>428</v>
      </c>
      <c r="D195" s="416" t="s">
        <v>175</v>
      </c>
      <c r="E195" s="417" t="s">
        <v>188</v>
      </c>
      <c r="F195" s="363"/>
      <c r="G195" s="60"/>
    </row>
    <row r="196" spans="1:7" s="59" customFormat="1" ht="30.75" customHeight="1">
      <c r="A196" s="330" t="s">
        <v>33</v>
      </c>
      <c r="B196" s="428" t="s">
        <v>34</v>
      </c>
      <c r="C196" s="343"/>
      <c r="D196" s="344"/>
      <c r="E196" s="417"/>
      <c r="F196" s="345">
        <f>F197</f>
        <v>120</v>
      </c>
      <c r="G196" s="60"/>
    </row>
    <row r="197" spans="1:7" s="59" customFormat="1" ht="17.25" customHeight="1">
      <c r="A197" s="414" t="s">
        <v>186</v>
      </c>
      <c r="B197" s="428" t="s">
        <v>34</v>
      </c>
      <c r="C197" s="343" t="s">
        <v>234</v>
      </c>
      <c r="D197" s="344"/>
      <c r="E197" s="417"/>
      <c r="F197" s="345">
        <f>F198</f>
        <v>120</v>
      </c>
      <c r="G197" s="60"/>
    </row>
    <row r="198" spans="1:7" s="59" customFormat="1" ht="30.75" customHeight="1">
      <c r="A198" s="354" t="s">
        <v>187</v>
      </c>
      <c r="B198" s="428" t="s">
        <v>34</v>
      </c>
      <c r="C198" s="429" t="s">
        <v>234</v>
      </c>
      <c r="D198" s="396" t="s">
        <v>175</v>
      </c>
      <c r="E198" s="430" t="s">
        <v>188</v>
      </c>
      <c r="F198" s="431">
        <v>120</v>
      </c>
      <c r="G198" s="60"/>
    </row>
    <row r="199" spans="1:6" s="59" customFormat="1" ht="42" customHeight="1">
      <c r="A199" s="432" t="s">
        <v>429</v>
      </c>
      <c r="B199" s="428" t="s">
        <v>214</v>
      </c>
      <c r="C199" s="343"/>
      <c r="D199" s="344"/>
      <c r="E199" s="417"/>
      <c r="F199" s="345">
        <f>F200+F202</f>
        <v>3.5</v>
      </c>
    </row>
    <row r="200" spans="1:8" s="59" customFormat="1" ht="40.5" customHeight="1" hidden="1">
      <c r="A200" s="414" t="s">
        <v>193</v>
      </c>
      <c r="B200" s="428" t="s">
        <v>430</v>
      </c>
      <c r="C200" s="343" t="s">
        <v>428</v>
      </c>
      <c r="D200" s="344"/>
      <c r="E200" s="417"/>
      <c r="F200" s="345">
        <f>F201</f>
        <v>0</v>
      </c>
      <c r="H200" s="60"/>
    </row>
    <row r="201" spans="1:6" s="59" customFormat="1" ht="15" hidden="1">
      <c r="A201" s="427" t="s">
        <v>120</v>
      </c>
      <c r="B201" s="428" t="s">
        <v>431</v>
      </c>
      <c r="C201" s="429" t="s">
        <v>428</v>
      </c>
      <c r="D201" s="396" t="s">
        <v>175</v>
      </c>
      <c r="E201" s="430" t="s">
        <v>212</v>
      </c>
      <c r="F201" s="431"/>
    </row>
    <row r="202" spans="1:6" s="59" customFormat="1" ht="21" customHeight="1">
      <c r="A202" s="414" t="s">
        <v>186</v>
      </c>
      <c r="B202" s="428" t="s">
        <v>430</v>
      </c>
      <c r="C202" s="343" t="s">
        <v>234</v>
      </c>
      <c r="D202" s="344"/>
      <c r="E202" s="417"/>
      <c r="F202" s="345">
        <f>F203</f>
        <v>3.5</v>
      </c>
    </row>
    <row r="203" spans="1:6" s="59" customFormat="1" ht="15.75" thickBot="1">
      <c r="A203" s="427" t="s">
        <v>120</v>
      </c>
      <c r="B203" s="428" t="s">
        <v>431</v>
      </c>
      <c r="C203" s="343" t="s">
        <v>234</v>
      </c>
      <c r="D203" s="396" t="s">
        <v>175</v>
      </c>
      <c r="E203" s="430" t="s">
        <v>212</v>
      </c>
      <c r="F203" s="431">
        <v>3.5</v>
      </c>
    </row>
    <row r="204" spans="1:6" s="59" customFormat="1" ht="26.25" thickBot="1">
      <c r="A204" s="433" t="s">
        <v>215</v>
      </c>
      <c r="B204" s="434" t="s">
        <v>208</v>
      </c>
      <c r="C204" s="403"/>
      <c r="D204" s="435"/>
      <c r="E204" s="436"/>
      <c r="F204" s="404">
        <f>F205</f>
        <v>2085.3</v>
      </c>
    </row>
    <row r="205" spans="1:6" s="59" customFormat="1" ht="15">
      <c r="A205" s="437" t="s">
        <v>182</v>
      </c>
      <c r="B205" s="438" t="s">
        <v>209</v>
      </c>
      <c r="C205" s="340"/>
      <c r="D205" s="339"/>
      <c r="E205" s="439"/>
      <c r="F205" s="341">
        <f>F206</f>
        <v>2085.3</v>
      </c>
    </row>
    <row r="206" spans="1:9" s="59" customFormat="1" ht="15">
      <c r="A206" s="440" t="s">
        <v>182</v>
      </c>
      <c r="B206" s="441" t="s">
        <v>216</v>
      </c>
      <c r="C206" s="349"/>
      <c r="D206" s="350"/>
      <c r="E206" s="420"/>
      <c r="F206" s="351">
        <f>F209+F211+F214+F217+F220+F223+F226+F229+F244+F247+F249+F252+F255+F256+F257+F260+F232+F235+F238+F241</f>
        <v>2085.3</v>
      </c>
      <c r="G206" s="60"/>
      <c r="I206" s="60"/>
    </row>
    <row r="207" spans="1:8" s="59" customFormat="1" ht="39">
      <c r="A207" s="361" t="s">
        <v>217</v>
      </c>
      <c r="B207" s="441" t="s">
        <v>218</v>
      </c>
      <c r="C207" s="349"/>
      <c r="D207" s="350"/>
      <c r="E207" s="420"/>
      <c r="F207" s="351">
        <f>F208+F210</f>
        <v>633.1</v>
      </c>
      <c r="H207" s="60"/>
    </row>
    <row r="208" spans="1:6" s="59" customFormat="1" ht="17.25" customHeight="1">
      <c r="A208" s="414" t="s">
        <v>186</v>
      </c>
      <c r="B208" s="421" t="s">
        <v>218</v>
      </c>
      <c r="C208" s="343" t="s">
        <v>234</v>
      </c>
      <c r="D208" s="344"/>
      <c r="E208" s="417"/>
      <c r="F208" s="345">
        <f>F209</f>
        <v>573.1</v>
      </c>
    </row>
    <row r="209" spans="1:6" s="59" customFormat="1" ht="15">
      <c r="A209" s="427" t="s">
        <v>120</v>
      </c>
      <c r="B209" s="421" t="s">
        <v>218</v>
      </c>
      <c r="C209" s="343" t="s">
        <v>234</v>
      </c>
      <c r="D209" s="344" t="s">
        <v>175</v>
      </c>
      <c r="E209" s="417" t="s">
        <v>212</v>
      </c>
      <c r="F209" s="345">
        <v>573.1</v>
      </c>
    </row>
    <row r="210" spans="1:8" s="59" customFormat="1" ht="15">
      <c r="A210" s="414" t="s">
        <v>219</v>
      </c>
      <c r="B210" s="421" t="s">
        <v>218</v>
      </c>
      <c r="C210" s="343" t="s">
        <v>432</v>
      </c>
      <c r="D210" s="344"/>
      <c r="E210" s="417"/>
      <c r="F210" s="345">
        <f>F211</f>
        <v>60</v>
      </c>
      <c r="H210" s="60"/>
    </row>
    <row r="211" spans="1:6" s="59" customFormat="1" ht="15">
      <c r="A211" s="427" t="s">
        <v>120</v>
      </c>
      <c r="B211" s="421" t="s">
        <v>218</v>
      </c>
      <c r="C211" s="343" t="s">
        <v>432</v>
      </c>
      <c r="D211" s="344" t="s">
        <v>175</v>
      </c>
      <c r="E211" s="417" t="s">
        <v>212</v>
      </c>
      <c r="F211" s="345">
        <v>60</v>
      </c>
    </row>
    <row r="212" spans="1:6" s="59" customFormat="1" ht="25.5">
      <c r="A212" s="442" t="s">
        <v>286</v>
      </c>
      <c r="B212" s="441" t="s">
        <v>287</v>
      </c>
      <c r="C212" s="424"/>
      <c r="D212" s="416"/>
      <c r="E212" s="417"/>
      <c r="F212" s="351">
        <f>F213</f>
        <v>80</v>
      </c>
    </row>
    <row r="213" spans="1:6" s="59" customFormat="1" ht="14.25" customHeight="1">
      <c r="A213" s="414" t="s">
        <v>186</v>
      </c>
      <c r="B213" s="421" t="s">
        <v>287</v>
      </c>
      <c r="C213" s="343" t="s">
        <v>234</v>
      </c>
      <c r="D213" s="416"/>
      <c r="E213" s="417"/>
      <c r="F213" s="345">
        <f>F214</f>
        <v>80</v>
      </c>
    </row>
    <row r="214" spans="1:6" s="59" customFormat="1" ht="15" customHeight="1">
      <c r="A214" s="354" t="s">
        <v>134</v>
      </c>
      <c r="B214" s="421" t="s">
        <v>287</v>
      </c>
      <c r="C214" s="343" t="s">
        <v>234</v>
      </c>
      <c r="D214" s="416" t="s">
        <v>188</v>
      </c>
      <c r="E214" s="417" t="s">
        <v>225</v>
      </c>
      <c r="F214" s="345">
        <v>80</v>
      </c>
    </row>
    <row r="215" spans="1:6" s="59" customFormat="1" ht="19.5" customHeight="1">
      <c r="A215" s="443" t="s">
        <v>315</v>
      </c>
      <c r="B215" s="419" t="s">
        <v>316</v>
      </c>
      <c r="C215" s="444"/>
      <c r="D215" s="412"/>
      <c r="E215" s="420"/>
      <c r="F215" s="351">
        <f>F216</f>
        <v>12</v>
      </c>
    </row>
    <row r="216" spans="1:6" s="59" customFormat="1" ht="17.25" customHeight="1">
      <c r="A216" s="414" t="s">
        <v>186</v>
      </c>
      <c r="B216" s="411" t="s">
        <v>316</v>
      </c>
      <c r="C216" s="343" t="s">
        <v>234</v>
      </c>
      <c r="D216" s="416"/>
      <c r="E216" s="417"/>
      <c r="F216" s="345">
        <f>F217</f>
        <v>12</v>
      </c>
    </row>
    <row r="217" spans="1:6" s="59" customFormat="1" ht="13.5" customHeight="1">
      <c r="A217" s="354" t="s">
        <v>140</v>
      </c>
      <c r="B217" s="411" t="s">
        <v>316</v>
      </c>
      <c r="C217" s="343" t="s">
        <v>234</v>
      </c>
      <c r="D217" s="416" t="s">
        <v>306</v>
      </c>
      <c r="E217" s="417" t="s">
        <v>175</v>
      </c>
      <c r="F217" s="345">
        <v>12</v>
      </c>
    </row>
    <row r="218" spans="1:6" s="59" customFormat="1" ht="38.25">
      <c r="A218" s="440" t="s">
        <v>319</v>
      </c>
      <c r="B218" s="419" t="s">
        <v>320</v>
      </c>
      <c r="C218" s="444"/>
      <c r="D218" s="412"/>
      <c r="E218" s="420"/>
      <c r="F218" s="351">
        <f>F219</f>
        <v>602</v>
      </c>
    </row>
    <row r="219" spans="1:6" s="59" customFormat="1" ht="15.75" customHeight="1">
      <c r="A219" s="414" t="s">
        <v>186</v>
      </c>
      <c r="B219" s="411" t="s">
        <v>320</v>
      </c>
      <c r="C219" s="343" t="s">
        <v>234</v>
      </c>
      <c r="D219" s="416"/>
      <c r="E219" s="343"/>
      <c r="F219" s="345">
        <f>F220</f>
        <v>602</v>
      </c>
    </row>
    <row r="220" spans="1:6" s="59" customFormat="1" ht="15">
      <c r="A220" s="354" t="s">
        <v>140</v>
      </c>
      <c r="B220" s="411" t="s">
        <v>320</v>
      </c>
      <c r="C220" s="343" t="s">
        <v>234</v>
      </c>
      <c r="D220" s="416" t="s">
        <v>306</v>
      </c>
      <c r="E220" s="417" t="s">
        <v>175</v>
      </c>
      <c r="F220" s="345">
        <v>602</v>
      </c>
    </row>
    <row r="221" spans="1:6" s="59" customFormat="1" ht="38.25">
      <c r="A221" s="445" t="s">
        <v>380</v>
      </c>
      <c r="B221" s="446" t="s">
        <v>381</v>
      </c>
      <c r="C221" s="444"/>
      <c r="D221" s="412"/>
      <c r="E221" s="420"/>
      <c r="F221" s="351">
        <f>F222</f>
        <v>170</v>
      </c>
    </row>
    <row r="222" spans="1:6" s="59" customFormat="1" ht="15">
      <c r="A222" s="447" t="s">
        <v>382</v>
      </c>
      <c r="B222" s="448" t="s">
        <v>381</v>
      </c>
      <c r="C222" s="343" t="s">
        <v>391</v>
      </c>
      <c r="D222" s="449"/>
      <c r="E222" s="417"/>
      <c r="F222" s="345">
        <f>F223</f>
        <v>170</v>
      </c>
    </row>
    <row r="223" spans="1:6" s="59" customFormat="1" ht="15">
      <c r="A223" s="450" t="s">
        <v>153</v>
      </c>
      <c r="B223" s="448" t="s">
        <v>381</v>
      </c>
      <c r="C223" s="343" t="s">
        <v>391</v>
      </c>
      <c r="D223" s="449" t="s">
        <v>235</v>
      </c>
      <c r="E223" s="417" t="s">
        <v>175</v>
      </c>
      <c r="F223" s="345">
        <v>170</v>
      </c>
    </row>
    <row r="224" spans="1:6" s="59" customFormat="1" ht="39" hidden="1">
      <c r="A224" s="451" t="s">
        <v>362</v>
      </c>
      <c r="B224" s="446" t="s">
        <v>363</v>
      </c>
      <c r="C224" s="349"/>
      <c r="D224" s="452"/>
      <c r="E224" s="420"/>
      <c r="F224" s="351">
        <f>F225</f>
        <v>0</v>
      </c>
    </row>
    <row r="225" spans="1:6" s="59" customFormat="1" ht="18" customHeight="1" hidden="1">
      <c r="A225" s="414" t="s">
        <v>186</v>
      </c>
      <c r="B225" s="448" t="s">
        <v>363</v>
      </c>
      <c r="C225" s="343" t="s">
        <v>234</v>
      </c>
      <c r="D225" s="449"/>
      <c r="E225" s="417"/>
      <c r="F225" s="345">
        <f>F226</f>
        <v>0</v>
      </c>
    </row>
    <row r="226" spans="1:6" s="59" customFormat="1" ht="15" hidden="1">
      <c r="A226" s="354" t="s">
        <v>144</v>
      </c>
      <c r="B226" s="448" t="s">
        <v>363</v>
      </c>
      <c r="C226" s="343" t="s">
        <v>234</v>
      </c>
      <c r="D226" s="449" t="s">
        <v>306</v>
      </c>
      <c r="E226" s="417" t="s">
        <v>177</v>
      </c>
      <c r="F226" s="345"/>
    </row>
    <row r="227" spans="1:6" s="59" customFormat="1" ht="39" hidden="1">
      <c r="A227" s="451" t="s">
        <v>323</v>
      </c>
      <c r="B227" s="446" t="s">
        <v>318</v>
      </c>
      <c r="C227" s="349"/>
      <c r="D227" s="452"/>
      <c r="E227" s="420"/>
      <c r="F227" s="351">
        <f>F228</f>
        <v>0</v>
      </c>
    </row>
    <row r="228" spans="1:6" s="59" customFormat="1" ht="18" customHeight="1" hidden="1">
      <c r="A228" s="414" t="s">
        <v>186</v>
      </c>
      <c r="B228" s="448" t="s">
        <v>318</v>
      </c>
      <c r="C228" s="343" t="s">
        <v>234</v>
      </c>
      <c r="D228" s="449"/>
      <c r="E228" s="417"/>
      <c r="F228" s="345">
        <f>F229</f>
        <v>0</v>
      </c>
    </row>
    <row r="229" spans="1:6" s="59" customFormat="1" ht="15" hidden="1">
      <c r="A229" s="354" t="s">
        <v>142</v>
      </c>
      <c r="B229" s="448" t="s">
        <v>318</v>
      </c>
      <c r="C229" s="343" t="s">
        <v>234</v>
      </c>
      <c r="D229" s="449" t="s">
        <v>306</v>
      </c>
      <c r="E229" s="417" t="s">
        <v>222</v>
      </c>
      <c r="F229" s="345"/>
    </row>
    <row r="230" spans="1:6" s="59" customFormat="1" ht="26.25" hidden="1">
      <c r="A230" s="454" t="s">
        <v>321</v>
      </c>
      <c r="B230" s="448" t="s">
        <v>322</v>
      </c>
      <c r="C230" s="343" t="s">
        <v>234</v>
      </c>
      <c r="D230" s="449"/>
      <c r="E230" s="417"/>
      <c r="F230" s="345">
        <f>F231</f>
        <v>0</v>
      </c>
    </row>
    <row r="231" spans="1:6" s="59" customFormat="1" ht="15" hidden="1">
      <c r="A231" s="414" t="s">
        <v>186</v>
      </c>
      <c r="B231" s="448" t="s">
        <v>322</v>
      </c>
      <c r="C231" s="343" t="s">
        <v>234</v>
      </c>
      <c r="D231" s="449"/>
      <c r="E231" s="417"/>
      <c r="F231" s="345">
        <f>F232</f>
        <v>0</v>
      </c>
    </row>
    <row r="232" spans="1:6" s="59" customFormat="1" ht="15" hidden="1">
      <c r="A232" s="354" t="s">
        <v>140</v>
      </c>
      <c r="B232" s="448" t="s">
        <v>322</v>
      </c>
      <c r="C232" s="343" t="s">
        <v>234</v>
      </c>
      <c r="D232" s="449" t="s">
        <v>306</v>
      </c>
      <c r="E232" s="417" t="s">
        <v>175</v>
      </c>
      <c r="F232" s="345"/>
    </row>
    <row r="233" spans="1:6" s="59" customFormat="1" ht="39" hidden="1">
      <c r="A233" s="454" t="s">
        <v>378</v>
      </c>
      <c r="B233" s="448" t="s">
        <v>471</v>
      </c>
      <c r="C233" s="343"/>
      <c r="D233" s="449"/>
      <c r="E233" s="417"/>
      <c r="F233" s="345">
        <f>F234</f>
        <v>0</v>
      </c>
    </row>
    <row r="234" spans="1:6" s="59" customFormat="1" ht="15" hidden="1">
      <c r="A234" s="414" t="s">
        <v>186</v>
      </c>
      <c r="B234" s="448" t="s">
        <v>471</v>
      </c>
      <c r="C234" s="343" t="s">
        <v>234</v>
      </c>
      <c r="D234" s="449"/>
      <c r="E234" s="417"/>
      <c r="F234" s="345">
        <f>F235</f>
        <v>0</v>
      </c>
    </row>
    <row r="235" spans="1:6" s="59" customFormat="1" ht="15" hidden="1">
      <c r="A235" s="354" t="s">
        <v>150</v>
      </c>
      <c r="B235" s="448" t="s">
        <v>471</v>
      </c>
      <c r="C235" s="343" t="s">
        <v>234</v>
      </c>
      <c r="D235" s="449" t="s">
        <v>364</v>
      </c>
      <c r="E235" s="417" t="s">
        <v>188</v>
      </c>
      <c r="F235" s="345">
        <v>0</v>
      </c>
    </row>
    <row r="236" spans="1:6" s="59" customFormat="1" ht="39">
      <c r="A236" s="454" t="s">
        <v>210</v>
      </c>
      <c r="B236" s="446" t="s">
        <v>472</v>
      </c>
      <c r="C236" s="349"/>
      <c r="D236" s="452"/>
      <c r="E236" s="420"/>
      <c r="F236" s="351">
        <f>F237</f>
        <v>150</v>
      </c>
    </row>
    <row r="237" spans="1:6" s="59" customFormat="1" ht="15">
      <c r="A237" s="414" t="s">
        <v>186</v>
      </c>
      <c r="B237" s="448" t="s">
        <v>472</v>
      </c>
      <c r="C237" s="343" t="s">
        <v>234</v>
      </c>
      <c r="D237" s="449"/>
      <c r="E237" s="417"/>
      <c r="F237" s="345">
        <f>F238</f>
        <v>150</v>
      </c>
    </row>
    <row r="238" spans="1:6" s="59" customFormat="1" ht="15">
      <c r="A238" s="354" t="s">
        <v>205</v>
      </c>
      <c r="B238" s="448" t="s">
        <v>472</v>
      </c>
      <c r="C238" s="343" t="s">
        <v>234</v>
      </c>
      <c r="D238" s="449" t="s">
        <v>175</v>
      </c>
      <c r="E238" s="417" t="s">
        <v>206</v>
      </c>
      <c r="F238" s="345">
        <v>150</v>
      </c>
    </row>
    <row r="239" spans="1:6" s="59" customFormat="1" ht="51.75">
      <c r="A239" s="454" t="s">
        <v>12</v>
      </c>
      <c r="B239" s="448" t="s">
        <v>11</v>
      </c>
      <c r="C239" s="343"/>
      <c r="D239" s="449"/>
      <c r="E239" s="417"/>
      <c r="F239" s="351">
        <f>F240</f>
        <v>295</v>
      </c>
    </row>
    <row r="240" spans="1:6" s="59" customFormat="1" ht="26.25">
      <c r="A240" s="455" t="s">
        <v>373</v>
      </c>
      <c r="B240" s="448" t="s">
        <v>11</v>
      </c>
      <c r="C240" s="343" t="s">
        <v>234</v>
      </c>
      <c r="D240" s="449"/>
      <c r="E240" s="417"/>
      <c r="F240" s="345">
        <f>F241</f>
        <v>295</v>
      </c>
    </row>
    <row r="241" spans="1:6" s="59" customFormat="1" ht="15">
      <c r="A241" s="389" t="s">
        <v>148</v>
      </c>
      <c r="B241" s="448" t="s">
        <v>11</v>
      </c>
      <c r="C241" s="343" t="s">
        <v>234</v>
      </c>
      <c r="D241" s="449" t="s">
        <v>364</v>
      </c>
      <c r="E241" s="417" t="s">
        <v>188</v>
      </c>
      <c r="F241" s="345">
        <v>295</v>
      </c>
    </row>
    <row r="242" spans="1:6" s="59" customFormat="1" ht="26.25">
      <c r="A242" s="361" t="s">
        <v>223</v>
      </c>
      <c r="B242" s="441" t="s">
        <v>224</v>
      </c>
      <c r="C242" s="349"/>
      <c r="D242" s="452"/>
      <c r="E242" s="420"/>
      <c r="F242" s="351">
        <f>F243</f>
        <v>143.2</v>
      </c>
    </row>
    <row r="243" spans="1:6" s="59" customFormat="1" ht="38.25">
      <c r="A243" s="414" t="s">
        <v>193</v>
      </c>
      <c r="B243" s="421" t="s">
        <v>224</v>
      </c>
      <c r="C243" s="343" t="s">
        <v>428</v>
      </c>
      <c r="D243" s="449"/>
      <c r="E243" s="417"/>
      <c r="F243" s="345">
        <f>F244</f>
        <v>143.2</v>
      </c>
    </row>
    <row r="244" spans="1:8" s="59" customFormat="1" ht="14.25" customHeight="1" thickBot="1">
      <c r="A244" s="354" t="s">
        <v>122</v>
      </c>
      <c r="B244" s="421" t="s">
        <v>224</v>
      </c>
      <c r="C244" s="343" t="s">
        <v>428</v>
      </c>
      <c r="D244" s="449" t="s">
        <v>222</v>
      </c>
      <c r="E244" s="417" t="s">
        <v>177</v>
      </c>
      <c r="F244" s="345">
        <v>143.2</v>
      </c>
      <c r="H244" s="60"/>
    </row>
    <row r="245" spans="1:6" ht="27.75" customHeight="1" hidden="1">
      <c r="A245" s="445" t="s">
        <v>433</v>
      </c>
      <c r="B245" s="456" t="s">
        <v>221</v>
      </c>
      <c r="C245" s="444"/>
      <c r="D245" s="412"/>
      <c r="E245" s="420"/>
      <c r="F245" s="457">
        <f>F246+F248</f>
        <v>0</v>
      </c>
    </row>
    <row r="246" spans="1:6" ht="18.75" customHeight="1" hidden="1">
      <c r="A246" s="414" t="s">
        <v>186</v>
      </c>
      <c r="B246" s="458" t="s">
        <v>221</v>
      </c>
      <c r="C246" s="343" t="s">
        <v>234</v>
      </c>
      <c r="D246" s="449"/>
      <c r="E246" s="417"/>
      <c r="F246" s="459">
        <f>F247</f>
        <v>0</v>
      </c>
    </row>
    <row r="247" spans="1:6" ht="15" customHeight="1" hidden="1">
      <c r="A247" s="427" t="s">
        <v>120</v>
      </c>
      <c r="B247" s="458" t="s">
        <v>221</v>
      </c>
      <c r="C247" s="343" t="s">
        <v>234</v>
      </c>
      <c r="D247" s="449" t="s">
        <v>175</v>
      </c>
      <c r="E247" s="417" t="s">
        <v>212</v>
      </c>
      <c r="F247" s="459"/>
    </row>
    <row r="248" spans="1:6" ht="25.5" customHeight="1" hidden="1">
      <c r="A248" s="455" t="s">
        <v>373</v>
      </c>
      <c r="B248" s="458" t="s">
        <v>221</v>
      </c>
      <c r="C248" s="343" t="s">
        <v>374</v>
      </c>
      <c r="D248" s="449"/>
      <c r="E248" s="417"/>
      <c r="F248" s="459">
        <f>F249</f>
        <v>0</v>
      </c>
    </row>
    <row r="249" spans="1:6" ht="15" customHeight="1" hidden="1">
      <c r="A249" s="354" t="s">
        <v>148</v>
      </c>
      <c r="B249" s="458" t="s">
        <v>221</v>
      </c>
      <c r="C249" s="343" t="s">
        <v>374</v>
      </c>
      <c r="D249" s="449" t="s">
        <v>364</v>
      </c>
      <c r="E249" s="417" t="s">
        <v>175</v>
      </c>
      <c r="F249" s="459"/>
    </row>
    <row r="250" spans="1:6" ht="25.5" hidden="1">
      <c r="A250" s="405" t="s">
        <v>434</v>
      </c>
      <c r="B250" s="460" t="s">
        <v>435</v>
      </c>
      <c r="C250" s="461"/>
      <c r="D250" s="408"/>
      <c r="E250" s="439"/>
      <c r="F250" s="462">
        <f>F251</f>
        <v>0</v>
      </c>
    </row>
    <row r="251" spans="1:6" ht="16.5" customHeight="1" hidden="1">
      <c r="A251" s="414" t="s">
        <v>186</v>
      </c>
      <c r="B251" s="448" t="s">
        <v>435</v>
      </c>
      <c r="C251" s="393" t="s">
        <v>234</v>
      </c>
      <c r="D251" s="416"/>
      <c r="E251" s="417"/>
      <c r="F251" s="423">
        <f>F252</f>
        <v>0</v>
      </c>
    </row>
    <row r="252" spans="1:6" ht="15" hidden="1">
      <c r="A252" s="354" t="s">
        <v>142</v>
      </c>
      <c r="B252" s="448" t="s">
        <v>435</v>
      </c>
      <c r="C252" s="343" t="s">
        <v>234</v>
      </c>
      <c r="D252" s="449" t="s">
        <v>306</v>
      </c>
      <c r="E252" s="417" t="s">
        <v>222</v>
      </c>
      <c r="F252" s="423"/>
    </row>
    <row r="253" spans="1:6" ht="26.25" hidden="1">
      <c r="A253" s="454" t="s">
        <v>220</v>
      </c>
      <c r="B253" s="460" t="s">
        <v>221</v>
      </c>
      <c r="C253" s="461"/>
      <c r="D253" s="408"/>
      <c r="E253" s="439"/>
      <c r="F253" s="462">
        <f>F254</f>
        <v>0</v>
      </c>
    </row>
    <row r="254" spans="1:6" ht="16.5" customHeight="1" hidden="1">
      <c r="A254" s="414" t="s">
        <v>186</v>
      </c>
      <c r="B254" s="448" t="s">
        <v>221</v>
      </c>
      <c r="C254" s="393" t="s">
        <v>234</v>
      </c>
      <c r="D254" s="416"/>
      <c r="E254" s="417"/>
      <c r="F254" s="423">
        <f>F255+F256+F257</f>
        <v>0</v>
      </c>
    </row>
    <row r="255" spans="1:6" ht="15" hidden="1">
      <c r="A255" s="427" t="s">
        <v>120</v>
      </c>
      <c r="B255" s="448" t="s">
        <v>221</v>
      </c>
      <c r="C255" s="343" t="s">
        <v>234</v>
      </c>
      <c r="D255" s="449" t="s">
        <v>175</v>
      </c>
      <c r="E255" s="417" t="s">
        <v>212</v>
      </c>
      <c r="F255" s="423">
        <v>0</v>
      </c>
    </row>
    <row r="256" spans="1:6" ht="15" hidden="1">
      <c r="A256" s="354" t="s">
        <v>144</v>
      </c>
      <c r="B256" s="448" t="s">
        <v>221</v>
      </c>
      <c r="C256" s="343" t="s">
        <v>234</v>
      </c>
      <c r="D256" s="449" t="s">
        <v>306</v>
      </c>
      <c r="E256" s="417" t="s">
        <v>177</v>
      </c>
      <c r="F256" s="423">
        <v>0</v>
      </c>
    </row>
    <row r="257" spans="1:6" ht="15" hidden="1">
      <c r="A257" s="354" t="s">
        <v>148</v>
      </c>
      <c r="B257" s="448" t="s">
        <v>221</v>
      </c>
      <c r="C257" s="343" t="s">
        <v>234</v>
      </c>
      <c r="D257" s="449" t="s">
        <v>364</v>
      </c>
      <c r="E257" s="417" t="s">
        <v>175</v>
      </c>
      <c r="F257" s="423">
        <v>0</v>
      </c>
    </row>
    <row r="258" spans="1:6" ht="38.25" hidden="1">
      <c r="A258" s="445" t="s">
        <v>375</v>
      </c>
      <c r="B258" s="463" t="s">
        <v>376</v>
      </c>
      <c r="C258" s="349"/>
      <c r="D258" s="452"/>
      <c r="E258" s="420"/>
      <c r="F258" s="453">
        <f>F259</f>
        <v>0</v>
      </c>
    </row>
    <row r="259" spans="1:6" ht="26.25" hidden="1">
      <c r="A259" s="455" t="s">
        <v>373</v>
      </c>
      <c r="B259" s="386" t="s">
        <v>376</v>
      </c>
      <c r="C259" s="343" t="s">
        <v>374</v>
      </c>
      <c r="D259" s="449"/>
      <c r="E259" s="417"/>
      <c r="F259" s="423">
        <f>F260</f>
        <v>0</v>
      </c>
    </row>
    <row r="260" spans="1:7" ht="15" hidden="1">
      <c r="A260" s="354" t="s">
        <v>148</v>
      </c>
      <c r="B260" s="448" t="s">
        <v>376</v>
      </c>
      <c r="C260" s="343" t="s">
        <v>374</v>
      </c>
      <c r="D260" s="449" t="s">
        <v>364</v>
      </c>
      <c r="E260" s="417" t="s">
        <v>175</v>
      </c>
      <c r="F260" s="423"/>
      <c r="G260" s="80"/>
    </row>
    <row r="261" spans="1:6" ht="21.75" customHeight="1" thickBot="1">
      <c r="A261" s="464" t="s">
        <v>406</v>
      </c>
      <c r="B261" s="465"/>
      <c r="C261" s="465"/>
      <c r="D261" s="465"/>
      <c r="E261" s="466"/>
      <c r="F261" s="467">
        <f>F204+F156+F130+F121+F115+F109+F136+F148+F97+F88+F82+F76+F45+F34+F28+F22+F12+F60</f>
        <v>23775.9</v>
      </c>
    </row>
    <row r="262" ht="15">
      <c r="F262" s="81"/>
    </row>
    <row r="263" ht="15">
      <c r="F263" s="81"/>
    </row>
    <row r="264" spans="6:8" ht="15">
      <c r="F264" s="82"/>
      <c r="H264" s="83"/>
    </row>
    <row r="265" ht="15">
      <c r="F265" s="81"/>
    </row>
    <row r="266" ht="15">
      <c r="F266" s="81"/>
    </row>
    <row r="267" ht="15">
      <c r="F267" s="81"/>
    </row>
    <row r="268" ht="15">
      <c r="F268" s="81"/>
    </row>
    <row r="269" ht="15">
      <c r="F269" s="81"/>
    </row>
  </sheetData>
  <sheetProtection/>
  <mergeCells count="3">
    <mergeCell ref="A10:F10"/>
    <mergeCell ref="I10:J10"/>
    <mergeCell ref="A261:E261"/>
  </mergeCells>
  <printOptions/>
  <pageMargins left="0.6299212598425197" right="0" top="0.1968503937007874" bottom="0" header="0" footer="0"/>
  <pageSetup fitToHeight="5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Я</cp:lastModifiedBy>
  <cp:lastPrinted>2019-05-24T12:27:25Z</cp:lastPrinted>
  <dcterms:created xsi:type="dcterms:W3CDTF">2006-11-14T09:43:33Z</dcterms:created>
  <dcterms:modified xsi:type="dcterms:W3CDTF">2019-05-29T06:55:29Z</dcterms:modified>
  <cp:category/>
  <cp:version/>
  <cp:contentType/>
  <cp:contentStatus/>
</cp:coreProperties>
</file>