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Документы НПА 2019\Решение №1 от 06.02.19г.О внесении изменений бюджет 2019г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50" i="1" l="1"/>
  <c r="J12" i="1" l="1"/>
  <c r="J45" i="1" l="1"/>
  <c r="J73" i="1" l="1"/>
  <c r="J76" i="1" s="1"/>
  <c r="J18" i="1"/>
  <c r="J20" i="1" s="1"/>
  <c r="J26" i="1"/>
  <c r="J66" i="1" s="1"/>
  <c r="J48" i="1"/>
  <c r="J56" i="1"/>
  <c r="J60" i="1"/>
  <c r="J64" i="1"/>
  <c r="J37" i="1"/>
  <c r="J35" i="1"/>
  <c r="J33" i="1"/>
  <c r="C23" i="1" l="1"/>
</calcChain>
</file>

<file path=xl/sharedStrings.xml><?xml version="1.0" encoding="utf-8"?>
<sst xmlns="http://schemas.openxmlformats.org/spreadsheetml/2006/main" count="275" uniqueCount="126">
  <si>
    <t>Расходы на обеспечение функций органов местного самоуправления в рамках обеспечения деятельности центрального аппарата</t>
  </si>
  <si>
    <t>0104</t>
  </si>
  <si>
    <t>67</t>
  </si>
  <si>
    <t>3</t>
  </si>
  <si>
    <t>01</t>
  </si>
  <si>
    <t>00150</t>
  </si>
  <si>
    <t>Ремонт кабинета секретаря</t>
  </si>
  <si>
    <t>Ремонт коридора</t>
  </si>
  <si>
    <t>Ремонт электро</t>
  </si>
  <si>
    <t>Приобретение мебели</t>
  </si>
  <si>
    <t>244</t>
  </si>
  <si>
    <t>Фонд оплаты труда государственных(муниципальных) органов</t>
  </si>
  <si>
    <t>2</t>
  </si>
  <si>
    <t>120</t>
  </si>
  <si>
    <t>Резервные фонды местных администраций</t>
  </si>
  <si>
    <t>0111</t>
  </si>
  <si>
    <t>Проведение торжественных мероприятий в рамках непрограммных расходов</t>
  </si>
  <si>
    <t>0113</t>
  </si>
  <si>
    <t>68</t>
  </si>
  <si>
    <t>9</t>
  </si>
  <si>
    <t>01300</t>
  </si>
  <si>
    <t>0804</t>
  </si>
  <si>
    <t>Оплата электроэнергии уличного освещения</t>
  </si>
  <si>
    <t>0503</t>
  </si>
  <si>
    <t>1</t>
  </si>
  <si>
    <t>02</t>
  </si>
  <si>
    <t>01030</t>
  </si>
  <si>
    <t>Содержание и ремонт сетей уличного освещения</t>
  </si>
  <si>
    <t>01040</t>
  </si>
  <si>
    <t>Уборка и содержание территорий и мест отдыха</t>
  </si>
  <si>
    <t>08</t>
  </si>
  <si>
    <t>01170</t>
  </si>
  <si>
    <t>Мероприятия по предоставлению муниципальным бюджетным учреждениям субсидий на выполнение муниципального задания</t>
  </si>
  <si>
    <t>0801</t>
  </si>
  <si>
    <t>06</t>
  </si>
  <si>
    <t>0</t>
  </si>
  <si>
    <t>00170</t>
  </si>
  <si>
    <t>1101</t>
  </si>
  <si>
    <t>07</t>
  </si>
  <si>
    <t>01700</t>
  </si>
  <si>
    <t>Оргтехника</t>
  </si>
  <si>
    <t>Бензин</t>
  </si>
  <si>
    <t>премия</t>
  </si>
  <si>
    <t>9 мая, пжч</t>
  </si>
  <si>
    <t>ремонт 2018</t>
  </si>
  <si>
    <t>Бюджетные инвестиции в объекты капитального строительства государственной(муниципальной )собственности</t>
  </si>
  <si>
    <t>0502</t>
  </si>
  <si>
    <t>03</t>
  </si>
  <si>
    <t>Пояснительная к Решению о Внесении изменений в бюджет МО Бережковское сельское поселение Волховского муниципального района на 2019 год</t>
  </si>
  <si>
    <t>Внести изменения в источники финансирования</t>
  </si>
  <si>
    <t>Внести изменения в доходную часть бюджета</t>
  </si>
  <si>
    <t>Внести изменения в расходную часть бюджета</t>
  </si>
  <si>
    <t xml:space="preserve">Увеличить расходную часть на </t>
  </si>
  <si>
    <t>Наименование раздела и подраздела</t>
  </si>
  <si>
    <t>Подраздела</t>
  </si>
  <si>
    <t>Целевая статья</t>
  </si>
  <si>
    <t>Вид расхода</t>
  </si>
  <si>
    <t>ИСТОЧНИК ДОХОДОВ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</si>
  <si>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</si>
  <si>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</si>
  <si>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2 02 29 999 10 0000 151</t>
  </si>
  <si>
    <t>Прочие субсидии бюджетам сельских поселений</t>
  </si>
  <si>
    <t>2 02 30024 10 0000 151</t>
  </si>
  <si>
    <t xml:space="preserve">Субвенции бюджетам поселений на выполнение передаваемых полномочий субъектов Российской Федерации </t>
  </si>
  <si>
    <t>2 02 35 118 10 0000 151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</si>
  <si>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</si>
  <si>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</t>
  </si>
  <si>
    <t>код бюджетной классификации</t>
  </si>
  <si>
    <t>Сумма</t>
  </si>
  <si>
    <t>На борщевик</t>
  </si>
  <si>
    <t>Софинансирование Дизель-генератора</t>
  </si>
  <si>
    <t>Мероприятия 3 ОЗ</t>
  </si>
  <si>
    <t>руб.</t>
  </si>
  <si>
    <t>71340</t>
  </si>
  <si>
    <t>Софинансирование мероприятий по  капитальному ремонту и ремонту автомобильных дорог общего пользования местного значения</t>
  </si>
  <si>
    <t>0409</t>
  </si>
  <si>
    <t>05</t>
  </si>
  <si>
    <t>S0140</t>
  </si>
  <si>
    <t xml:space="preserve">Софинансирование  по  реализации комплекса мероприятий по борьбе с борщевиком Сосновского </t>
  </si>
  <si>
    <t>12</t>
  </si>
  <si>
    <t>S4310</t>
  </si>
  <si>
    <t>Софинансирование мероприятий 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</si>
  <si>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13</t>
  </si>
  <si>
    <t>S4660</t>
  </si>
  <si>
    <t>Софинансирование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</si>
  <si>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</si>
  <si>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</si>
  <si>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0203</t>
  </si>
  <si>
    <t>51180</t>
  </si>
  <si>
    <t xml:space="preserve">Ремонт и содержание дорог общего пользования местного значения </t>
  </si>
  <si>
    <t>01110</t>
  </si>
  <si>
    <t>КООСГУ</t>
  </si>
  <si>
    <t>226</t>
  </si>
  <si>
    <t>F0200</t>
  </si>
  <si>
    <r>
      <t xml:space="preserve">1.Изменения остатков средств на счетах по учету средств бюджетов поселений 861 05 00 00 10 0000 610  </t>
    </r>
    <r>
      <rPr>
        <b/>
        <sz val="12"/>
        <color theme="1"/>
        <rFont val="Times New Roman"/>
        <family val="1"/>
        <charset val="204"/>
      </rPr>
      <t>2901488,43 руб.</t>
    </r>
  </si>
  <si>
    <t>Выполнение функций государственными органами в сфере культуры в рамках непрограммных расходов</t>
  </si>
  <si>
    <t>01420</t>
  </si>
  <si>
    <t xml:space="preserve">На обеспечение выплат стимулирующего характера работникам муниципальных учреждений культуры Ленинградской области </t>
  </si>
  <si>
    <t>S0360</t>
  </si>
  <si>
    <t>612</t>
  </si>
  <si>
    <t>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</si>
  <si>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Прочие межбюджетные трансферты</t>
  </si>
  <si>
    <t>2 02 49999 10 0000 150</t>
  </si>
  <si>
    <t>На выплаты стимулирующего характера</t>
  </si>
  <si>
    <t>Увеличить доходную часть на 5170366,0 руб.</t>
  </si>
  <si>
    <t>Провести перераспределение средств</t>
  </si>
  <si>
    <t>Содержание имущества казны в рамках непрограммных расходов</t>
  </si>
  <si>
    <t>01120</t>
  </si>
  <si>
    <t>0103</t>
  </si>
  <si>
    <t>853</t>
  </si>
  <si>
    <t>Оплата электроэнергии уличного освещения(пени)</t>
  </si>
  <si>
    <t>850</t>
  </si>
  <si>
    <r>
      <rPr>
        <sz val="12"/>
        <rFont val="Times New Roman"/>
        <family val="1"/>
        <charset val="204"/>
      </rPr>
      <t>Ремонт и содержание дорог</t>
    </r>
    <r>
      <rPr>
        <b/>
        <sz val="12"/>
        <rFont val="Times New Roman"/>
        <family val="1"/>
        <charset val="204"/>
      </rPr>
      <t xml:space="preserve"> </t>
    </r>
  </si>
  <si>
    <t>ПГС</t>
  </si>
  <si>
    <t>в том числе:</t>
  </si>
  <si>
    <t>ИТОГО за счет источников</t>
  </si>
  <si>
    <t>ИТОГО за счет безвозмездных поступлений</t>
  </si>
  <si>
    <t>414</t>
  </si>
  <si>
    <t>Газификация</t>
  </si>
  <si>
    <t>611</t>
  </si>
  <si>
    <t>241</t>
  </si>
  <si>
    <t>346</t>
  </si>
  <si>
    <t>225</t>
  </si>
  <si>
    <t>310</t>
  </si>
  <si>
    <t>410</t>
  </si>
  <si>
    <t>S0200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</si>
</sst>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/>
    <xf numFmtId="49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7" fillId="0" borderId="5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right" vertical="top"/>
    </xf>
    <xf numFmtId="49" fontId="8" fillId="0" borderId="6" xfId="0" applyNumberFormat="1" applyFont="1" applyBorder="1" applyAlignment="1">
      <alignment horizontal="right" vertical="top"/>
    </xf>
    <xf numFmtId="49" fontId="8" fillId="0" borderId="7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9" fontId="7" fillId="0" borderId="8" xfId="0" applyNumberFormat="1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right" vertical="top"/>
    </xf>
    <xf numFmtId="49" fontId="8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2" fontId="3" fillId="0" borderId="1" xfId="0" applyNumberFormat="1" applyFont="1" applyBorder="1"/>
    <xf numFmtId="2" fontId="3" fillId="0" borderId="12" xfId="0" applyNumberFormat="1" applyFont="1" applyBorder="1"/>
    <xf numFmtId="49" fontId="1" fillId="0" borderId="9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 wrapText="1"/>
    </xf>
    <xf numFmtId="49" fontId="1" fillId="2" borderId="7" xfId="0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right" wrapText="1"/>
    </xf>
    <xf numFmtId="49" fontId="7" fillId="0" borderId="9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5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vertical="top"/>
    </xf>
    <xf numFmtId="49" fontId="8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right" wrapText="1"/>
    </xf>
    <xf numFmtId="49" fontId="1" fillId="0" borderId="14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1" fillId="2" borderId="10" xfId="0" applyNumberFormat="1" applyFont="1" applyFill="1" applyBorder="1" applyAlignment="1">
      <alignment horizontal="right"/>
    </xf>
    <xf numFmtId="0" fontId="3" fillId="0" borderId="16" xfId="0" applyFont="1" applyBorder="1"/>
    <xf numFmtId="2" fontId="3" fillId="0" borderId="16" xfId="0" applyNumberFormat="1" applyFont="1" applyBorder="1"/>
    <xf numFmtId="0" fontId="3" fillId="0" borderId="18" xfId="0" applyFont="1" applyBorder="1"/>
    <xf numFmtId="0" fontId="3" fillId="0" borderId="0" xfId="0" applyFont="1" applyBorder="1"/>
    <xf numFmtId="4" fontId="3" fillId="0" borderId="19" xfId="0" applyNumberFormat="1" applyFont="1" applyBorder="1"/>
    <xf numFmtId="0" fontId="3" fillId="0" borderId="20" xfId="0" applyFont="1" applyBorder="1"/>
    <xf numFmtId="0" fontId="3" fillId="0" borderId="21" xfId="0" applyFont="1" applyBorder="1"/>
    <xf numFmtId="4" fontId="3" fillId="0" borderId="22" xfId="0" applyNumberFormat="1" applyFont="1" applyBorder="1"/>
    <xf numFmtId="49" fontId="2" fillId="0" borderId="5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4" fontId="3" fillId="0" borderId="12" xfId="0" applyNumberFormat="1" applyFont="1" applyBorder="1"/>
    <xf numFmtId="0" fontId="0" fillId="0" borderId="17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1"/>
  <sheetViews>
    <sheetView tabSelected="1" topLeftCell="A81" zoomScale="120" zoomScaleNormal="120" workbookViewId="0">
      <selection activeCell="D85" sqref="D85"/>
    </sheetView>
  </sheetViews>
  <sheetFormatPr defaultRowHeight="15.75" x14ac:dyDescent="0.25"/>
  <cols>
    <col min="1" max="1" width="9.140625" style="4"/>
    <col min="2" max="2" width="49.140625" style="4" customWidth="1"/>
    <col min="3" max="3" width="14.140625" style="4" customWidth="1"/>
    <col min="4" max="9" width="9.140625" style="4"/>
    <col min="10" max="10" width="14.28515625" style="5" customWidth="1"/>
    <col min="11" max="16384" width="9.140625" style="4"/>
  </cols>
  <sheetData>
    <row r="2" spans="2:10" ht="29.25" customHeight="1" x14ac:dyDescent="0.25">
      <c r="B2" s="112" t="s">
        <v>48</v>
      </c>
      <c r="C2" s="112"/>
      <c r="D2" s="112"/>
      <c r="E2" s="112"/>
      <c r="F2" s="112"/>
      <c r="G2" s="112"/>
      <c r="H2" s="112"/>
      <c r="I2" s="112"/>
      <c r="J2" s="112"/>
    </row>
    <row r="4" spans="2:10" x14ac:dyDescent="0.25">
      <c r="B4" s="15" t="s">
        <v>49</v>
      </c>
    </row>
    <row r="5" spans="2:10" x14ac:dyDescent="0.25">
      <c r="B5" s="7" t="s">
        <v>94</v>
      </c>
    </row>
    <row r="6" spans="2:10" x14ac:dyDescent="0.25">
      <c r="B6" s="7"/>
    </row>
    <row r="7" spans="2:10" x14ac:dyDescent="0.25">
      <c r="B7" s="15" t="s">
        <v>50</v>
      </c>
    </row>
    <row r="8" spans="2:10" x14ac:dyDescent="0.25">
      <c r="B8" s="15" t="s">
        <v>104</v>
      </c>
    </row>
    <row r="9" spans="2:10" x14ac:dyDescent="0.25">
      <c r="B9" s="6" t="s">
        <v>114</v>
      </c>
    </row>
    <row r="10" spans="2:10" x14ac:dyDescent="0.25">
      <c r="B10" s="20" t="s">
        <v>67</v>
      </c>
      <c r="C10" s="113" t="s">
        <v>57</v>
      </c>
      <c r="D10" s="113"/>
      <c r="E10" s="113"/>
      <c r="F10" s="113"/>
      <c r="G10" s="113"/>
      <c r="H10" s="113"/>
      <c r="I10" s="113"/>
      <c r="J10" s="21" t="s">
        <v>68</v>
      </c>
    </row>
    <row r="11" spans="2:10" ht="103.5" customHeight="1" x14ac:dyDescent="0.25">
      <c r="B11" s="18" t="s">
        <v>58</v>
      </c>
      <c r="C11" s="114" t="s">
        <v>59</v>
      </c>
      <c r="D11" s="114"/>
      <c r="E11" s="114"/>
      <c r="F11" s="114"/>
      <c r="G11" s="114"/>
      <c r="H11" s="114"/>
      <c r="I11" s="114"/>
      <c r="J11" s="22">
        <v>571000</v>
      </c>
    </row>
    <row r="12" spans="2:10" ht="19.5" customHeight="1" x14ac:dyDescent="0.25">
      <c r="B12" s="19" t="s">
        <v>60</v>
      </c>
      <c r="C12" s="114" t="s">
        <v>61</v>
      </c>
      <c r="D12" s="114"/>
      <c r="E12" s="114"/>
      <c r="F12" s="114"/>
      <c r="G12" s="114"/>
      <c r="H12" s="114"/>
      <c r="I12" s="114"/>
      <c r="J12" s="22">
        <f>SUM(J13:J16)</f>
        <v>3091146</v>
      </c>
    </row>
    <row r="13" spans="2:10" x14ac:dyDescent="0.25">
      <c r="B13" s="19"/>
      <c r="C13" s="114" t="s">
        <v>69</v>
      </c>
      <c r="D13" s="114"/>
      <c r="E13" s="114"/>
      <c r="F13" s="114"/>
      <c r="G13" s="114"/>
      <c r="H13" s="114"/>
      <c r="I13" s="114"/>
      <c r="J13" s="22">
        <v>258946</v>
      </c>
    </row>
    <row r="14" spans="2:10" x14ac:dyDescent="0.25">
      <c r="B14" s="19"/>
      <c r="C14" s="114" t="s">
        <v>70</v>
      </c>
      <c r="D14" s="114"/>
      <c r="E14" s="114"/>
      <c r="F14" s="114"/>
      <c r="G14" s="114"/>
      <c r="H14" s="114"/>
      <c r="I14" s="114"/>
      <c r="J14" s="22">
        <v>1300000</v>
      </c>
    </row>
    <row r="15" spans="2:10" x14ac:dyDescent="0.25">
      <c r="B15" s="19"/>
      <c r="C15" s="114" t="s">
        <v>71</v>
      </c>
      <c r="D15" s="114"/>
      <c r="E15" s="114"/>
      <c r="F15" s="114"/>
      <c r="G15" s="114"/>
      <c r="H15" s="114"/>
      <c r="I15" s="114"/>
      <c r="J15" s="22">
        <v>1028800</v>
      </c>
    </row>
    <row r="16" spans="2:10" x14ac:dyDescent="0.25">
      <c r="B16" s="19"/>
      <c r="C16" s="115" t="s">
        <v>103</v>
      </c>
      <c r="D16" s="116"/>
      <c r="E16" s="116"/>
      <c r="F16" s="116"/>
      <c r="G16" s="116"/>
      <c r="H16" s="116"/>
      <c r="I16" s="117"/>
      <c r="J16" s="22">
        <v>503400</v>
      </c>
    </row>
    <row r="17" spans="2:10" ht="32.25" customHeight="1" x14ac:dyDescent="0.25">
      <c r="B17" s="18" t="s">
        <v>62</v>
      </c>
      <c r="C17" s="114" t="s">
        <v>63</v>
      </c>
      <c r="D17" s="114"/>
      <c r="E17" s="114"/>
      <c r="F17" s="114"/>
      <c r="G17" s="114"/>
      <c r="H17" s="114"/>
      <c r="I17" s="114"/>
      <c r="J17" s="22">
        <v>3520</v>
      </c>
    </row>
    <row r="18" spans="2:10" ht="60" customHeight="1" x14ac:dyDescent="0.25">
      <c r="B18" s="18" t="s">
        <v>64</v>
      </c>
      <c r="C18" s="114" t="s">
        <v>65</v>
      </c>
      <c r="D18" s="114"/>
      <c r="E18" s="114"/>
      <c r="F18" s="114"/>
      <c r="G18" s="114"/>
      <c r="H18" s="114"/>
      <c r="I18" s="114"/>
      <c r="J18" s="22">
        <f>3600+1100</f>
        <v>4700</v>
      </c>
    </row>
    <row r="19" spans="2:10" ht="60" customHeight="1" x14ac:dyDescent="0.25">
      <c r="B19" s="111" t="s">
        <v>102</v>
      </c>
      <c r="C19" s="115" t="s">
        <v>101</v>
      </c>
      <c r="D19" s="116"/>
      <c r="E19" s="116"/>
      <c r="F19" s="116"/>
      <c r="G19" s="116"/>
      <c r="H19" s="116"/>
      <c r="I19" s="117"/>
      <c r="J19" s="22">
        <v>1500000</v>
      </c>
    </row>
    <row r="20" spans="2:10" ht="57.75" customHeight="1" x14ac:dyDescent="0.25">
      <c r="B20" s="17"/>
      <c r="C20" s="113" t="s">
        <v>66</v>
      </c>
      <c r="D20" s="113"/>
      <c r="E20" s="113"/>
      <c r="F20" s="113"/>
      <c r="G20" s="113"/>
      <c r="H20" s="113"/>
      <c r="I20" s="113"/>
      <c r="J20" s="23">
        <f>J11+J12+J17+J18+J19</f>
        <v>5170366</v>
      </c>
    </row>
    <row r="21" spans="2:10" x14ac:dyDescent="0.25">
      <c r="B21" s="24"/>
      <c r="C21" s="25"/>
      <c r="D21" s="25"/>
      <c r="E21" s="25"/>
      <c r="F21" s="25"/>
      <c r="G21" s="25"/>
      <c r="H21" s="25"/>
      <c r="I21" s="25"/>
      <c r="J21" s="26"/>
    </row>
    <row r="22" spans="2:10" x14ac:dyDescent="0.25">
      <c r="B22" s="15" t="s">
        <v>51</v>
      </c>
    </row>
    <row r="23" spans="2:10" x14ac:dyDescent="0.25">
      <c r="B23" s="15" t="s">
        <v>52</v>
      </c>
      <c r="C23" s="27">
        <f>J20+J66</f>
        <v>8071854.4299999997</v>
      </c>
      <c r="D23" s="3" t="s">
        <v>72</v>
      </c>
    </row>
    <row r="24" spans="2:10" x14ac:dyDescent="0.25">
      <c r="B24" s="6" t="s">
        <v>114</v>
      </c>
    </row>
    <row r="25" spans="2:10" ht="47.25" x14ac:dyDescent="0.25">
      <c r="B25" s="16" t="s">
        <v>53</v>
      </c>
      <c r="C25" s="16" t="s">
        <v>54</v>
      </c>
      <c r="D25" s="16" t="s">
        <v>55</v>
      </c>
      <c r="E25" s="16"/>
      <c r="F25" s="16"/>
      <c r="G25" s="16"/>
      <c r="H25" s="16" t="s">
        <v>56</v>
      </c>
      <c r="I25" s="16" t="s">
        <v>91</v>
      </c>
      <c r="J25" s="16"/>
    </row>
    <row r="26" spans="2:10" s="3" customFormat="1" ht="63" x14ac:dyDescent="0.25">
      <c r="B26" s="8" t="s">
        <v>0</v>
      </c>
      <c r="C26" s="9" t="s">
        <v>1</v>
      </c>
      <c r="D26" s="9" t="s">
        <v>2</v>
      </c>
      <c r="E26" s="10" t="s">
        <v>3</v>
      </c>
      <c r="F26" s="10" t="s">
        <v>4</v>
      </c>
      <c r="G26" s="10" t="s">
        <v>5</v>
      </c>
      <c r="H26" s="10" t="s">
        <v>10</v>
      </c>
      <c r="I26" s="9"/>
      <c r="J26" s="11">
        <f>SUM(J27:J32)</f>
        <v>574968.88</v>
      </c>
    </row>
    <row r="27" spans="2:10" x14ac:dyDescent="0.25">
      <c r="B27" s="12" t="s">
        <v>6</v>
      </c>
      <c r="C27" s="12"/>
      <c r="D27" s="12"/>
      <c r="E27" s="12"/>
      <c r="F27" s="12"/>
      <c r="G27" s="12"/>
      <c r="H27" s="12"/>
      <c r="I27" s="12">
        <v>225</v>
      </c>
      <c r="J27" s="13">
        <v>99900</v>
      </c>
    </row>
    <row r="28" spans="2:10" x14ac:dyDescent="0.25">
      <c r="B28" s="12" t="s">
        <v>7</v>
      </c>
      <c r="C28" s="12"/>
      <c r="D28" s="12"/>
      <c r="E28" s="12"/>
      <c r="F28" s="12"/>
      <c r="G28" s="12"/>
      <c r="H28" s="12"/>
      <c r="I28" s="12">
        <v>225</v>
      </c>
      <c r="J28" s="13">
        <v>200000</v>
      </c>
    </row>
    <row r="29" spans="2:10" x14ac:dyDescent="0.25">
      <c r="B29" s="12" t="s">
        <v>8</v>
      </c>
      <c r="C29" s="12"/>
      <c r="D29" s="12"/>
      <c r="E29" s="12"/>
      <c r="F29" s="12"/>
      <c r="G29" s="12"/>
      <c r="H29" s="12"/>
      <c r="I29" s="12">
        <v>225</v>
      </c>
      <c r="J29" s="13">
        <v>99000</v>
      </c>
    </row>
    <row r="30" spans="2:10" x14ac:dyDescent="0.25">
      <c r="B30" s="12" t="s">
        <v>9</v>
      </c>
      <c r="C30" s="12"/>
      <c r="D30" s="12"/>
      <c r="E30" s="12"/>
      <c r="F30" s="12"/>
      <c r="G30" s="12"/>
      <c r="H30" s="12"/>
      <c r="I30" s="12">
        <v>310</v>
      </c>
      <c r="J30" s="13">
        <v>80000</v>
      </c>
    </row>
    <row r="31" spans="2:10" x14ac:dyDescent="0.25">
      <c r="B31" s="12" t="s">
        <v>40</v>
      </c>
      <c r="C31" s="12"/>
      <c r="D31" s="12"/>
      <c r="E31" s="12"/>
      <c r="F31" s="12"/>
      <c r="G31" s="12"/>
      <c r="H31" s="12"/>
      <c r="I31" s="12">
        <v>310</v>
      </c>
      <c r="J31" s="13">
        <v>48068.88</v>
      </c>
    </row>
    <row r="32" spans="2:10" x14ac:dyDescent="0.25">
      <c r="B32" s="12" t="s">
        <v>41</v>
      </c>
      <c r="C32" s="12"/>
      <c r="D32" s="12"/>
      <c r="E32" s="12"/>
      <c r="F32" s="12"/>
      <c r="G32" s="12"/>
      <c r="H32" s="12"/>
      <c r="I32" s="12">
        <v>340</v>
      </c>
      <c r="J32" s="13">
        <v>48000</v>
      </c>
    </row>
    <row r="33" spans="2:10" s="3" customFormat="1" ht="31.5" hidden="1" x14ac:dyDescent="0.25">
      <c r="B33" s="8" t="s">
        <v>11</v>
      </c>
      <c r="C33" s="9" t="s">
        <v>1</v>
      </c>
      <c r="D33" s="9" t="s">
        <v>2</v>
      </c>
      <c r="E33" s="10" t="s">
        <v>12</v>
      </c>
      <c r="F33" s="10" t="s">
        <v>4</v>
      </c>
      <c r="G33" s="10" t="s">
        <v>5</v>
      </c>
      <c r="H33" s="10"/>
      <c r="I33" s="9" t="s">
        <v>13</v>
      </c>
      <c r="J33" s="14">
        <f>J34</f>
        <v>0</v>
      </c>
    </row>
    <row r="34" spans="2:10" hidden="1" x14ac:dyDescent="0.25">
      <c r="B34" s="12" t="s">
        <v>42</v>
      </c>
      <c r="C34" s="12"/>
      <c r="D34" s="12"/>
      <c r="E34" s="12"/>
      <c r="F34" s="12"/>
      <c r="G34" s="12"/>
      <c r="H34" s="12"/>
      <c r="I34" s="12"/>
      <c r="J34" s="13"/>
    </row>
    <row r="35" spans="2:10" s="3" customFormat="1" ht="31.5" hidden="1" x14ac:dyDescent="0.25">
      <c r="B35" s="8" t="s">
        <v>11</v>
      </c>
      <c r="C35" s="9" t="s">
        <v>1</v>
      </c>
      <c r="D35" s="9" t="s">
        <v>2</v>
      </c>
      <c r="E35" s="10" t="s">
        <v>3</v>
      </c>
      <c r="F35" s="10" t="s">
        <v>4</v>
      </c>
      <c r="G35" s="10" t="s">
        <v>5</v>
      </c>
      <c r="H35" s="10"/>
      <c r="I35" s="9" t="s">
        <v>13</v>
      </c>
      <c r="J35" s="11">
        <f>J36</f>
        <v>0</v>
      </c>
    </row>
    <row r="36" spans="2:10" hidden="1" x14ac:dyDescent="0.25">
      <c r="B36" s="12" t="s">
        <v>42</v>
      </c>
      <c r="C36" s="12"/>
      <c r="D36" s="12"/>
      <c r="E36" s="12"/>
      <c r="F36" s="12"/>
      <c r="G36" s="12"/>
      <c r="H36" s="12"/>
      <c r="I36" s="12"/>
      <c r="J36" s="13"/>
    </row>
    <row r="37" spans="2:10" s="3" customFormat="1" hidden="1" x14ac:dyDescent="0.25">
      <c r="B37" s="8" t="s">
        <v>14</v>
      </c>
      <c r="C37" s="9" t="s">
        <v>15</v>
      </c>
      <c r="D37" s="9"/>
      <c r="E37" s="10"/>
      <c r="F37" s="10"/>
      <c r="G37" s="10"/>
      <c r="H37" s="10"/>
      <c r="I37" s="9"/>
      <c r="J37" s="11">
        <f>J38</f>
        <v>0</v>
      </c>
    </row>
    <row r="38" spans="2:10" hidden="1" x14ac:dyDescent="0.25">
      <c r="B38" s="12"/>
      <c r="C38" s="12"/>
      <c r="D38" s="12"/>
      <c r="E38" s="12"/>
      <c r="F38" s="12"/>
      <c r="G38" s="12"/>
      <c r="H38" s="12"/>
      <c r="I38" s="12"/>
      <c r="J38" s="13"/>
    </row>
    <row r="39" spans="2:10" x14ac:dyDescent="0.25">
      <c r="B39" s="12"/>
      <c r="C39" s="12"/>
      <c r="D39" s="12"/>
      <c r="E39" s="12"/>
      <c r="F39" s="12"/>
      <c r="G39" s="12"/>
      <c r="H39" s="12"/>
      <c r="I39" s="12"/>
      <c r="J39" s="13"/>
    </row>
    <row r="40" spans="2:10" ht="35.25" customHeight="1" x14ac:dyDescent="0.25">
      <c r="B40" s="38" t="s">
        <v>89</v>
      </c>
      <c r="C40" s="37" t="s">
        <v>75</v>
      </c>
      <c r="D40" s="40" t="s">
        <v>76</v>
      </c>
      <c r="E40" s="78" t="s">
        <v>24</v>
      </c>
      <c r="F40" s="77" t="s">
        <v>4</v>
      </c>
      <c r="G40" s="78" t="s">
        <v>90</v>
      </c>
      <c r="H40" s="36">
        <v>244</v>
      </c>
      <c r="I40" s="36"/>
      <c r="J40" s="2">
        <f>J41+J42</f>
        <v>877098.5</v>
      </c>
    </row>
    <row r="41" spans="2:10" ht="32.25" customHeight="1" x14ac:dyDescent="0.25">
      <c r="B41" s="38" t="s">
        <v>112</v>
      </c>
      <c r="C41" s="37"/>
      <c r="D41" s="75"/>
      <c r="E41" s="79"/>
      <c r="F41" s="41"/>
      <c r="G41" s="79"/>
      <c r="H41" s="76"/>
      <c r="I41" s="80">
        <v>225</v>
      </c>
      <c r="J41" s="13">
        <v>677098.5</v>
      </c>
    </row>
    <row r="42" spans="2:10" ht="22.5" customHeight="1" x14ac:dyDescent="0.25">
      <c r="B42" s="39" t="s">
        <v>113</v>
      </c>
      <c r="C42" s="12"/>
      <c r="D42" s="12"/>
      <c r="E42" s="12"/>
      <c r="F42" s="12"/>
      <c r="G42" s="12"/>
      <c r="H42" s="12"/>
      <c r="I42" s="12">
        <v>340</v>
      </c>
      <c r="J42" s="13">
        <v>200000</v>
      </c>
    </row>
    <row r="43" spans="2:10" ht="55.5" customHeight="1" x14ac:dyDescent="0.25">
      <c r="B43" s="81" t="s">
        <v>74</v>
      </c>
      <c r="C43" s="37" t="s">
        <v>75</v>
      </c>
      <c r="D43" s="40" t="s">
        <v>76</v>
      </c>
      <c r="E43" s="78" t="s">
        <v>24</v>
      </c>
      <c r="F43" s="77" t="s">
        <v>4</v>
      </c>
      <c r="G43" s="1" t="s">
        <v>77</v>
      </c>
      <c r="H43" s="12"/>
      <c r="I43" s="1">
        <v>225</v>
      </c>
      <c r="J43" s="2">
        <v>58000</v>
      </c>
    </row>
    <row r="44" spans="2:10" ht="22.5" customHeight="1" x14ac:dyDescent="0.25">
      <c r="B44" s="82"/>
      <c r="C44" s="37"/>
      <c r="D44" s="75"/>
      <c r="E44" s="79"/>
      <c r="F44" s="83"/>
      <c r="G44" s="1"/>
      <c r="H44" s="12"/>
      <c r="I44" s="1"/>
      <c r="J44" s="2"/>
    </row>
    <row r="45" spans="2:10" s="3" customFormat="1" ht="31.5" x14ac:dyDescent="0.25">
      <c r="B45" s="8" t="s">
        <v>16</v>
      </c>
      <c r="C45" s="9" t="s">
        <v>21</v>
      </c>
      <c r="D45" s="9" t="s">
        <v>18</v>
      </c>
      <c r="E45" s="10" t="s">
        <v>19</v>
      </c>
      <c r="F45" s="10" t="s">
        <v>4</v>
      </c>
      <c r="G45" s="10" t="s">
        <v>20</v>
      </c>
      <c r="H45" s="10" t="s">
        <v>10</v>
      </c>
      <c r="I45" s="9"/>
      <c r="J45" s="11">
        <f>J47+J46</f>
        <v>107000</v>
      </c>
    </row>
    <row r="46" spans="2:10" s="3" customFormat="1" x14ac:dyDescent="0.25">
      <c r="B46" s="12" t="s">
        <v>43</v>
      </c>
      <c r="C46" s="9"/>
      <c r="D46" s="9"/>
      <c r="E46" s="10"/>
      <c r="F46" s="10"/>
      <c r="G46" s="10"/>
      <c r="H46" s="10"/>
      <c r="I46" s="9" t="s">
        <v>92</v>
      </c>
      <c r="J46" s="11">
        <v>60000</v>
      </c>
    </row>
    <row r="47" spans="2:10" x14ac:dyDescent="0.25">
      <c r="B47" s="12" t="s">
        <v>43</v>
      </c>
      <c r="C47" s="12"/>
      <c r="D47" s="12"/>
      <c r="E47" s="12"/>
      <c r="F47" s="12"/>
      <c r="G47" s="12"/>
      <c r="H47" s="12"/>
      <c r="I47" s="1">
        <v>340</v>
      </c>
      <c r="J47" s="2">
        <v>47000</v>
      </c>
    </row>
    <row r="48" spans="2:10" s="3" customFormat="1" hidden="1" x14ac:dyDescent="0.25">
      <c r="B48" s="8" t="s">
        <v>22</v>
      </c>
      <c r="C48" s="9" t="s">
        <v>23</v>
      </c>
      <c r="D48" s="9" t="s">
        <v>4</v>
      </c>
      <c r="E48" s="10" t="s">
        <v>24</v>
      </c>
      <c r="F48" s="10" t="s">
        <v>25</v>
      </c>
      <c r="G48" s="10" t="s">
        <v>26</v>
      </c>
      <c r="H48" s="10"/>
      <c r="I48" s="9"/>
      <c r="J48" s="11">
        <f>J49</f>
        <v>0</v>
      </c>
    </row>
    <row r="49" spans="2:10" hidden="1" x14ac:dyDescent="0.25">
      <c r="B49" s="12"/>
      <c r="C49" s="12"/>
      <c r="D49" s="12"/>
      <c r="E49" s="12"/>
      <c r="F49" s="12"/>
      <c r="G49" s="12"/>
      <c r="H49" s="12"/>
      <c r="I49" s="12"/>
      <c r="J49" s="13">
        <v>0</v>
      </c>
    </row>
    <row r="50" spans="2:10" s="3" customFormat="1" ht="31.5" x14ac:dyDescent="0.25">
      <c r="B50" s="8" t="s">
        <v>27</v>
      </c>
      <c r="C50" s="9" t="s">
        <v>23</v>
      </c>
      <c r="D50" s="9" t="s">
        <v>4</v>
      </c>
      <c r="E50" s="10" t="s">
        <v>24</v>
      </c>
      <c r="F50" s="10" t="s">
        <v>25</v>
      </c>
      <c r="G50" s="10" t="s">
        <v>28</v>
      </c>
      <c r="H50" s="10" t="s">
        <v>10</v>
      </c>
      <c r="I50" s="1">
        <v>225</v>
      </c>
      <c r="J50" s="11">
        <f>J51</f>
        <v>90000</v>
      </c>
    </row>
    <row r="51" spans="2:10" x14ac:dyDescent="0.25">
      <c r="B51" s="12" t="s">
        <v>44</v>
      </c>
      <c r="C51" s="12"/>
      <c r="D51" s="12"/>
      <c r="E51" s="12"/>
      <c r="F51" s="12"/>
      <c r="G51" s="12"/>
      <c r="H51" s="12"/>
      <c r="I51" s="1"/>
      <c r="J51" s="13">
        <v>90000</v>
      </c>
    </row>
    <row r="52" spans="2:10" ht="29.25" x14ac:dyDescent="0.25">
      <c r="B52" s="74" t="s">
        <v>110</v>
      </c>
      <c r="C52" s="70" t="s">
        <v>23</v>
      </c>
      <c r="D52" s="71" t="s">
        <v>4</v>
      </c>
      <c r="E52" s="72" t="s">
        <v>24</v>
      </c>
      <c r="F52" s="72" t="s">
        <v>25</v>
      </c>
      <c r="G52" s="72" t="s">
        <v>26</v>
      </c>
      <c r="H52" s="73" t="s">
        <v>111</v>
      </c>
      <c r="I52" s="1">
        <v>293</v>
      </c>
      <c r="J52" s="2">
        <v>20000</v>
      </c>
    </row>
    <row r="53" spans="2:10" x14ac:dyDescent="0.25">
      <c r="B53" s="12"/>
      <c r="C53" s="12"/>
      <c r="D53" s="12"/>
      <c r="E53" s="12"/>
      <c r="F53" s="12"/>
      <c r="G53" s="12"/>
      <c r="H53" s="12"/>
      <c r="I53" s="12"/>
      <c r="J53" s="13"/>
    </row>
    <row r="54" spans="2:10" ht="71.25" x14ac:dyDescent="0.25">
      <c r="B54" s="46" t="s">
        <v>84</v>
      </c>
      <c r="C54" s="48" t="s">
        <v>46</v>
      </c>
      <c r="D54" s="49" t="s">
        <v>4</v>
      </c>
      <c r="E54" s="50" t="s">
        <v>24</v>
      </c>
      <c r="F54" s="50" t="s">
        <v>4</v>
      </c>
      <c r="G54" s="50" t="s">
        <v>85</v>
      </c>
      <c r="H54" s="84">
        <v>244</v>
      </c>
      <c r="I54" s="84">
        <v>310</v>
      </c>
      <c r="J54" s="51">
        <v>68421.05</v>
      </c>
    </row>
    <row r="55" spans="2:10" x14ac:dyDescent="0.25">
      <c r="B55" s="12"/>
      <c r="C55" s="12"/>
      <c r="D55" s="12"/>
      <c r="E55" s="12"/>
      <c r="F55" s="12"/>
      <c r="G55" s="12"/>
      <c r="H55" s="12"/>
      <c r="I55" s="12"/>
      <c r="J55" s="13"/>
    </row>
    <row r="56" spans="2:10" s="3" customFormat="1" ht="63" x14ac:dyDescent="0.25">
      <c r="B56" s="8" t="s">
        <v>45</v>
      </c>
      <c r="C56" s="9" t="s">
        <v>46</v>
      </c>
      <c r="D56" s="9" t="s">
        <v>47</v>
      </c>
      <c r="E56" s="10" t="s">
        <v>35</v>
      </c>
      <c r="F56" s="10" t="s">
        <v>4</v>
      </c>
      <c r="G56" s="10" t="s">
        <v>93</v>
      </c>
      <c r="H56" s="10" t="s">
        <v>117</v>
      </c>
      <c r="I56" s="9" t="s">
        <v>92</v>
      </c>
      <c r="J56" s="11">
        <f>J57</f>
        <v>850000</v>
      </c>
    </row>
    <row r="57" spans="2:10" x14ac:dyDescent="0.25">
      <c r="B57" s="12" t="s">
        <v>118</v>
      </c>
      <c r="C57" s="12"/>
      <c r="D57" s="12"/>
      <c r="E57" s="12"/>
      <c r="F57" s="12"/>
      <c r="G57" s="12"/>
      <c r="H57" s="12"/>
      <c r="I57" s="12"/>
      <c r="J57" s="13">
        <v>850000</v>
      </c>
    </row>
    <row r="58" spans="2:10" s="3" customFormat="1" ht="31.5" hidden="1" x14ac:dyDescent="0.25">
      <c r="B58" s="8" t="s">
        <v>29</v>
      </c>
      <c r="C58" s="9" t="s">
        <v>23</v>
      </c>
      <c r="D58" s="9" t="s">
        <v>30</v>
      </c>
      <c r="E58" s="10" t="s">
        <v>24</v>
      </c>
      <c r="F58" s="10" t="s">
        <v>4</v>
      </c>
      <c r="G58" s="10" t="s">
        <v>31</v>
      </c>
      <c r="H58" s="10"/>
      <c r="I58" s="9"/>
      <c r="J58" s="11">
        <v>0</v>
      </c>
    </row>
    <row r="59" spans="2:10" hidden="1" x14ac:dyDescent="0.25">
      <c r="B59" s="12"/>
      <c r="C59" s="12"/>
      <c r="D59" s="12"/>
      <c r="E59" s="12"/>
      <c r="F59" s="12"/>
      <c r="G59" s="12"/>
      <c r="H59" s="12"/>
      <c r="I59" s="12"/>
      <c r="J59" s="13"/>
    </row>
    <row r="60" spans="2:10" s="3" customFormat="1" ht="63" x14ac:dyDescent="0.25">
      <c r="B60" s="8" t="s">
        <v>32</v>
      </c>
      <c r="C60" s="9" t="s">
        <v>33</v>
      </c>
      <c r="D60" s="9" t="s">
        <v>34</v>
      </c>
      <c r="E60" s="10" t="s">
        <v>35</v>
      </c>
      <c r="F60" s="10" t="s">
        <v>4</v>
      </c>
      <c r="G60" s="10" t="s">
        <v>36</v>
      </c>
      <c r="H60" s="10" t="s">
        <v>119</v>
      </c>
      <c r="I60" s="9" t="s">
        <v>120</v>
      </c>
      <c r="J60" s="11">
        <f>J61</f>
        <v>154000</v>
      </c>
    </row>
    <row r="61" spans="2:10" x14ac:dyDescent="0.25">
      <c r="B61" s="12"/>
      <c r="C61" s="12"/>
      <c r="D61" s="12"/>
      <c r="E61" s="12"/>
      <c r="F61" s="12"/>
      <c r="G61" s="12"/>
      <c r="H61" s="12"/>
      <c r="I61" s="12"/>
      <c r="J61" s="13">
        <v>154000</v>
      </c>
    </row>
    <row r="62" spans="2:10" ht="43.5" x14ac:dyDescent="0.25">
      <c r="B62" s="42" t="s">
        <v>95</v>
      </c>
      <c r="C62" s="43" t="s">
        <v>21</v>
      </c>
      <c r="D62" s="44" t="s">
        <v>18</v>
      </c>
      <c r="E62" s="45" t="s">
        <v>19</v>
      </c>
      <c r="F62" s="45" t="s">
        <v>4</v>
      </c>
      <c r="G62" s="45" t="s">
        <v>96</v>
      </c>
      <c r="H62" s="47" t="s">
        <v>10</v>
      </c>
      <c r="I62" s="85">
        <v>226</v>
      </c>
      <c r="J62" s="86">
        <v>12000</v>
      </c>
    </row>
    <row r="63" spans="2:10" x14ac:dyDescent="0.25">
      <c r="B63" s="12"/>
      <c r="C63" s="12"/>
      <c r="D63" s="12"/>
      <c r="E63" s="12"/>
      <c r="F63" s="12"/>
      <c r="G63" s="12"/>
      <c r="H63" s="12"/>
      <c r="I63" s="12"/>
      <c r="J63" s="13"/>
    </row>
    <row r="64" spans="2:10" s="3" customFormat="1" ht="63" x14ac:dyDescent="0.25">
      <c r="B64" s="8" t="s">
        <v>32</v>
      </c>
      <c r="C64" s="9" t="s">
        <v>37</v>
      </c>
      <c r="D64" s="9" t="s">
        <v>38</v>
      </c>
      <c r="E64" s="10" t="s">
        <v>35</v>
      </c>
      <c r="F64" s="10" t="s">
        <v>4</v>
      </c>
      <c r="G64" s="10" t="s">
        <v>39</v>
      </c>
      <c r="H64" s="10" t="s">
        <v>119</v>
      </c>
      <c r="I64" s="9" t="s">
        <v>120</v>
      </c>
      <c r="J64" s="11">
        <f>J65</f>
        <v>90000</v>
      </c>
    </row>
    <row r="65" spans="2:10" x14ac:dyDescent="0.25">
      <c r="B65" s="12"/>
      <c r="C65" s="12"/>
      <c r="D65" s="12"/>
      <c r="E65" s="12"/>
      <c r="F65" s="12"/>
      <c r="G65" s="12"/>
      <c r="H65" s="12"/>
      <c r="I65" s="12"/>
      <c r="J65" s="13">
        <v>90000</v>
      </c>
    </row>
    <row r="66" spans="2:10" s="3" customFormat="1" x14ac:dyDescent="0.25">
      <c r="B66" s="1" t="s">
        <v>115</v>
      </c>
      <c r="C66" s="1"/>
      <c r="D66" s="1"/>
      <c r="E66" s="1"/>
      <c r="F66" s="1"/>
      <c r="G66" s="1"/>
      <c r="H66" s="1"/>
      <c r="I66" s="1"/>
      <c r="J66" s="2">
        <f>J26+J33+J35+J37+J45+J48+J50+J58+J60+J64+J56+J40+J62+J54+J52+J43</f>
        <v>2901488.4299999997</v>
      </c>
    </row>
    <row r="68" spans="2:10" ht="45" x14ac:dyDescent="0.25">
      <c r="B68" s="32" t="s">
        <v>0</v>
      </c>
      <c r="C68" s="28" t="s">
        <v>17</v>
      </c>
      <c r="D68" s="34" t="s">
        <v>2</v>
      </c>
      <c r="E68" s="29" t="s">
        <v>3</v>
      </c>
      <c r="F68" s="29" t="s">
        <v>4</v>
      </c>
      <c r="G68" s="29" t="s">
        <v>73</v>
      </c>
      <c r="H68" s="29" t="s">
        <v>10</v>
      </c>
      <c r="I68" s="28" t="s">
        <v>121</v>
      </c>
      <c r="J68" s="22">
        <v>3520</v>
      </c>
    </row>
    <row r="69" spans="2:10" ht="45" x14ac:dyDescent="0.25">
      <c r="B69" s="33" t="s">
        <v>74</v>
      </c>
      <c r="C69" s="30" t="s">
        <v>75</v>
      </c>
      <c r="D69" s="31" t="s">
        <v>76</v>
      </c>
      <c r="E69" s="31" t="s">
        <v>24</v>
      </c>
      <c r="F69" s="31" t="s">
        <v>4</v>
      </c>
      <c r="G69" s="31" t="s">
        <v>77</v>
      </c>
      <c r="H69" s="31" t="s">
        <v>10</v>
      </c>
      <c r="I69" s="30" t="s">
        <v>122</v>
      </c>
      <c r="J69" s="22">
        <v>571000</v>
      </c>
    </row>
    <row r="70" spans="2:10" ht="30" x14ac:dyDescent="0.25">
      <c r="B70" s="32" t="s">
        <v>78</v>
      </c>
      <c r="C70" s="30" t="s">
        <v>23</v>
      </c>
      <c r="D70" s="34" t="s">
        <v>79</v>
      </c>
      <c r="E70" s="29" t="s">
        <v>35</v>
      </c>
      <c r="F70" s="29" t="s">
        <v>4</v>
      </c>
      <c r="G70" s="29" t="s">
        <v>80</v>
      </c>
      <c r="H70" s="29" t="s">
        <v>10</v>
      </c>
      <c r="I70" s="30" t="s">
        <v>122</v>
      </c>
      <c r="J70" s="22">
        <v>258946</v>
      </c>
    </row>
    <row r="71" spans="2:10" ht="105" x14ac:dyDescent="0.25">
      <c r="B71" s="32" t="s">
        <v>81</v>
      </c>
      <c r="C71" s="30" t="s">
        <v>23</v>
      </c>
      <c r="D71" s="34" t="s">
        <v>82</v>
      </c>
      <c r="E71" s="29" t="s">
        <v>35</v>
      </c>
      <c r="F71" s="29" t="s">
        <v>4</v>
      </c>
      <c r="G71" s="29" t="s">
        <v>83</v>
      </c>
      <c r="H71" s="29" t="s">
        <v>10</v>
      </c>
      <c r="I71" s="30" t="s">
        <v>122</v>
      </c>
      <c r="J71" s="22">
        <v>1028800</v>
      </c>
    </row>
    <row r="72" spans="2:10" ht="75" x14ac:dyDescent="0.25">
      <c r="B72" s="32" t="s">
        <v>84</v>
      </c>
      <c r="C72" s="30" t="s">
        <v>46</v>
      </c>
      <c r="D72" s="34" t="s">
        <v>4</v>
      </c>
      <c r="E72" s="29" t="s">
        <v>24</v>
      </c>
      <c r="F72" s="29" t="s">
        <v>4</v>
      </c>
      <c r="G72" s="29" t="s">
        <v>85</v>
      </c>
      <c r="H72" s="87" t="s">
        <v>10</v>
      </c>
      <c r="I72" s="88" t="s">
        <v>123</v>
      </c>
      <c r="J72" s="22">
        <v>1300000</v>
      </c>
    </row>
    <row r="73" spans="2:10" ht="50.25" customHeight="1" x14ac:dyDescent="0.25">
      <c r="B73" s="32" t="s">
        <v>86</v>
      </c>
      <c r="C73" s="30" t="s">
        <v>87</v>
      </c>
      <c r="D73" s="34" t="s">
        <v>18</v>
      </c>
      <c r="E73" s="29" t="s">
        <v>19</v>
      </c>
      <c r="F73" s="29" t="s">
        <v>4</v>
      </c>
      <c r="G73" s="29" t="s">
        <v>88</v>
      </c>
      <c r="H73" s="29" t="s">
        <v>13</v>
      </c>
      <c r="I73" s="30"/>
      <c r="J73" s="22">
        <f>3600+1100</f>
        <v>4700</v>
      </c>
    </row>
    <row r="74" spans="2:10" ht="50.25" customHeight="1" x14ac:dyDescent="0.25">
      <c r="B74" s="52" t="s">
        <v>97</v>
      </c>
      <c r="C74" s="28" t="s">
        <v>33</v>
      </c>
      <c r="D74" s="93" t="s">
        <v>34</v>
      </c>
      <c r="E74" s="89" t="s">
        <v>35</v>
      </c>
      <c r="F74" s="90" t="s">
        <v>4</v>
      </c>
      <c r="G74" s="89" t="s">
        <v>98</v>
      </c>
      <c r="H74" s="91" t="s">
        <v>99</v>
      </c>
      <c r="I74" s="30" t="s">
        <v>120</v>
      </c>
      <c r="J74" s="22">
        <v>503400</v>
      </c>
    </row>
    <row r="75" spans="2:10" ht="60" customHeight="1" x14ac:dyDescent="0.25">
      <c r="B75" s="53" t="s">
        <v>100</v>
      </c>
      <c r="C75" s="28" t="s">
        <v>46</v>
      </c>
      <c r="D75" s="94" t="s">
        <v>47</v>
      </c>
      <c r="E75" s="92" t="s">
        <v>35</v>
      </c>
      <c r="F75" s="92" t="s">
        <v>4</v>
      </c>
      <c r="G75" s="92" t="s">
        <v>93</v>
      </c>
      <c r="H75" s="28" t="s">
        <v>117</v>
      </c>
      <c r="I75" s="30" t="s">
        <v>92</v>
      </c>
      <c r="J75" s="22">
        <v>1500000</v>
      </c>
    </row>
    <row r="76" spans="2:10" s="3" customFormat="1" x14ac:dyDescent="0.25">
      <c r="B76" s="1" t="s">
        <v>116</v>
      </c>
      <c r="C76" s="1"/>
      <c r="D76" s="1"/>
      <c r="E76" s="1"/>
      <c r="F76" s="1"/>
      <c r="G76" s="1"/>
      <c r="H76" s="1"/>
      <c r="I76" s="1"/>
      <c r="J76" s="2">
        <f>SUM(J68:J75)</f>
        <v>5170366</v>
      </c>
    </row>
    <row r="78" spans="2:10" ht="20.25" customHeight="1" x14ac:dyDescent="0.25">
      <c r="B78" s="3" t="s">
        <v>105</v>
      </c>
      <c r="J78" s="4"/>
    </row>
    <row r="79" spans="2:10" ht="20.25" customHeight="1" x14ac:dyDescent="0.25">
      <c r="J79" s="4"/>
    </row>
    <row r="80" spans="2:10" ht="36" customHeight="1" x14ac:dyDescent="0.25">
      <c r="B80" s="54" t="s">
        <v>106</v>
      </c>
      <c r="C80" s="59" t="s">
        <v>17</v>
      </c>
      <c r="D80" s="60" t="s">
        <v>18</v>
      </c>
      <c r="E80" s="61" t="s">
        <v>19</v>
      </c>
      <c r="F80" s="61" t="s">
        <v>4</v>
      </c>
      <c r="G80" s="61" t="s">
        <v>107</v>
      </c>
      <c r="H80" s="62" t="s">
        <v>10</v>
      </c>
      <c r="I80" s="12"/>
      <c r="J80" s="57">
        <v>-35000</v>
      </c>
    </row>
    <row r="81" spans="2:10" ht="51" customHeight="1" x14ac:dyDescent="0.25">
      <c r="B81" s="35" t="s">
        <v>0</v>
      </c>
      <c r="C81" s="63" t="s">
        <v>1</v>
      </c>
      <c r="D81" s="63" t="s">
        <v>2</v>
      </c>
      <c r="E81" s="64" t="s">
        <v>3</v>
      </c>
      <c r="F81" s="64" t="s">
        <v>4</v>
      </c>
      <c r="G81" s="64" t="s">
        <v>5</v>
      </c>
      <c r="H81" s="64" t="s">
        <v>10</v>
      </c>
      <c r="I81" s="12"/>
      <c r="J81" s="57">
        <v>35000</v>
      </c>
    </row>
    <row r="82" spans="2:10" ht="33" customHeight="1" x14ac:dyDescent="0.25">
      <c r="B82" s="55" t="s">
        <v>16</v>
      </c>
      <c r="C82" s="65" t="s">
        <v>17</v>
      </c>
      <c r="D82" s="66" t="s">
        <v>18</v>
      </c>
      <c r="E82" s="67" t="s">
        <v>19</v>
      </c>
      <c r="F82" s="67" t="s">
        <v>4</v>
      </c>
      <c r="G82" s="67" t="s">
        <v>20</v>
      </c>
      <c r="H82" s="68" t="s">
        <v>10</v>
      </c>
      <c r="I82" s="12"/>
      <c r="J82" s="58">
        <v>-30000</v>
      </c>
    </row>
    <row r="83" spans="2:10" ht="34.5" customHeight="1" x14ac:dyDescent="0.25">
      <c r="B83" s="55" t="s">
        <v>16</v>
      </c>
      <c r="C83" s="65" t="s">
        <v>21</v>
      </c>
      <c r="D83" s="66" t="s">
        <v>18</v>
      </c>
      <c r="E83" s="67" t="s">
        <v>19</v>
      </c>
      <c r="F83" s="67" t="s">
        <v>4</v>
      </c>
      <c r="G83" s="67" t="s">
        <v>20</v>
      </c>
      <c r="H83" s="68" t="s">
        <v>10</v>
      </c>
      <c r="I83" s="12"/>
      <c r="J83" s="58">
        <v>30000</v>
      </c>
    </row>
    <row r="84" spans="2:10" ht="45" x14ac:dyDescent="0.25">
      <c r="B84" s="56" t="s">
        <v>0</v>
      </c>
      <c r="C84" s="65" t="s">
        <v>108</v>
      </c>
      <c r="D84" s="69" t="s">
        <v>2</v>
      </c>
      <c r="E84" s="61" t="s">
        <v>3</v>
      </c>
      <c r="F84" s="61" t="s">
        <v>4</v>
      </c>
      <c r="G84" s="61" t="s">
        <v>5</v>
      </c>
      <c r="H84" s="62" t="s">
        <v>10</v>
      </c>
      <c r="I84" s="12"/>
      <c r="J84" s="57">
        <v>-4000</v>
      </c>
    </row>
    <row r="85" spans="2:10" ht="48.75" customHeight="1" x14ac:dyDescent="0.25">
      <c r="B85" s="95" t="s">
        <v>0</v>
      </c>
      <c r="C85" s="97" t="s">
        <v>17</v>
      </c>
      <c r="D85" s="98" t="s">
        <v>2</v>
      </c>
      <c r="E85" s="96" t="s">
        <v>3</v>
      </c>
      <c r="F85" s="96" t="s">
        <v>4</v>
      </c>
      <c r="G85" s="96" t="s">
        <v>5</v>
      </c>
      <c r="H85" s="99" t="s">
        <v>109</v>
      </c>
      <c r="I85" s="100"/>
      <c r="J85" s="101">
        <v>4000</v>
      </c>
    </row>
    <row r="86" spans="2:10" ht="45" x14ac:dyDescent="0.25">
      <c r="B86" s="54" t="s">
        <v>45</v>
      </c>
      <c r="C86" s="65" t="s">
        <v>46</v>
      </c>
      <c r="D86" s="108" t="s">
        <v>47</v>
      </c>
      <c r="E86" s="67" t="s">
        <v>35</v>
      </c>
      <c r="F86" s="67" t="s">
        <v>4</v>
      </c>
      <c r="G86" s="67" t="s">
        <v>125</v>
      </c>
      <c r="H86" s="109" t="s">
        <v>124</v>
      </c>
      <c r="I86" s="12"/>
      <c r="J86" s="110">
        <v>-1500000</v>
      </c>
    </row>
    <row r="87" spans="2:10" x14ac:dyDescent="0.25">
      <c r="B87" s="102"/>
      <c r="C87" s="103"/>
      <c r="D87" s="103"/>
      <c r="E87" s="103"/>
      <c r="F87" s="103"/>
      <c r="G87" s="103"/>
      <c r="H87" s="103"/>
      <c r="I87" s="103">
        <v>225</v>
      </c>
      <c r="J87" s="104">
        <v>-1000000</v>
      </c>
    </row>
    <row r="88" spans="2:10" x14ac:dyDescent="0.25">
      <c r="B88" s="105"/>
      <c r="C88" s="106"/>
      <c r="D88" s="106"/>
      <c r="E88" s="106"/>
      <c r="F88" s="106"/>
      <c r="G88" s="106"/>
      <c r="H88" s="106"/>
      <c r="I88" s="106">
        <v>226</v>
      </c>
      <c r="J88" s="107">
        <v>-500000</v>
      </c>
    </row>
    <row r="89" spans="2:10" ht="45" x14ac:dyDescent="0.25">
      <c r="B89" s="54" t="s">
        <v>45</v>
      </c>
      <c r="C89" s="65" t="s">
        <v>46</v>
      </c>
      <c r="D89" s="108" t="s">
        <v>47</v>
      </c>
      <c r="E89" s="67" t="s">
        <v>35</v>
      </c>
      <c r="F89" s="67" t="s">
        <v>4</v>
      </c>
      <c r="G89" s="67" t="s">
        <v>93</v>
      </c>
      <c r="H89" s="109" t="s">
        <v>124</v>
      </c>
      <c r="I89" s="12"/>
      <c r="J89" s="110">
        <v>1500000</v>
      </c>
    </row>
    <row r="90" spans="2:10" x14ac:dyDescent="0.25">
      <c r="B90" s="102"/>
      <c r="C90" s="103"/>
      <c r="D90" s="103"/>
      <c r="E90" s="103"/>
      <c r="F90" s="103"/>
      <c r="G90" s="103"/>
      <c r="H90" s="103"/>
      <c r="I90" s="103">
        <v>225</v>
      </c>
      <c r="J90" s="104">
        <v>1000000</v>
      </c>
    </row>
    <row r="91" spans="2:10" x14ac:dyDescent="0.25">
      <c r="B91" s="105"/>
      <c r="C91" s="106"/>
      <c r="D91" s="106"/>
      <c r="E91" s="106"/>
      <c r="F91" s="106"/>
      <c r="G91" s="106"/>
      <c r="H91" s="106"/>
      <c r="I91" s="106">
        <v>226</v>
      </c>
      <c r="J91" s="107">
        <v>500000</v>
      </c>
    </row>
  </sheetData>
  <mergeCells count="12">
    <mergeCell ref="B2:J2"/>
    <mergeCell ref="C20:I20"/>
    <mergeCell ref="C10:I10"/>
    <mergeCell ref="C11:I11"/>
    <mergeCell ref="C12:I12"/>
    <mergeCell ref="C17:I17"/>
    <mergeCell ref="C18:I18"/>
    <mergeCell ref="C13:I13"/>
    <mergeCell ref="C14:I14"/>
    <mergeCell ref="C15:I15"/>
    <mergeCell ref="C19:I19"/>
    <mergeCell ref="C16:I1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WLADIMIR</dc:creator>
  <cp:lastModifiedBy>СЮ</cp:lastModifiedBy>
  <cp:lastPrinted>2019-02-07T06:51:30Z</cp:lastPrinted>
  <dcterms:created xsi:type="dcterms:W3CDTF">2019-02-03T07:52:31Z</dcterms:created>
  <dcterms:modified xsi:type="dcterms:W3CDTF">2019-02-07T14:28:38Z</dcterms:modified>
</cp:coreProperties>
</file>